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2120" windowHeight="912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'стр.4_5'!$A$1:$DD$96</definedName>
  </definedNames>
  <calcPr fullCalcOnLoad="1"/>
</workbook>
</file>

<file path=xl/sharedStrings.xml><?xml version="1.0" encoding="utf-8"?>
<sst xmlns="http://schemas.openxmlformats.org/spreadsheetml/2006/main" count="246" uniqueCount="177">
  <si>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</si>
  <si>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</si>
  <si>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</si>
  <si>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</si>
  <si>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</si>
  <si>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</si>
  <si>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</si>
  <si>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</si>
  <si>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</si>
  <si>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</si>
  <si>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</si>
  <si>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</si>
  <si>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</si>
  <si>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</si>
  <si>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</si>
  <si>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</si>
  <si>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</si>
  <si>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</si>
  <si>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</si>
  <si>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</si>
  <si>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</si>
  <si>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</si>
  <si>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</si>
  <si>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</si>
  <si>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</si>
  <si>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</si>
  <si>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</si>
  <si>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</si>
  <si>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</si>
  <si>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Субсидии на выполнение государственного задания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</si>
  <si>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</si>
  <si>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</si>
  <si>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</si>
  <si>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</si>
  <si>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</si>
  <si>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</si>
  <si>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</si>
  <si>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</si>
  <si>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</si>
  <si>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</si>
  <si>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</si>
  <si>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</si>
  <si>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</si>
  <si>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</si>
  <si>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</si>
  <si>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</si>
  <si>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</si>
  <si>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</si>
  <si>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</si>
  <si>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</si>
  <si>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</si>
  <si>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</si>
  <si>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</si>
  <si>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</si>
  <si>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</si>
  <si>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</si>
  <si>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</si>
  <si>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</si>
  <si>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</si>
  <si>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</si>
  <si>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</si>
  <si>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</si>
  <si>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</si>
  <si>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</si>
  <si>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</si>
  <si>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</si>
  <si>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</si>
  <si>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</si>
  <si>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</si>
  <si>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</si>
  <si>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</si>
  <si>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</si>
  <si>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</si>
  <si>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</si>
  <si>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</si>
  <si>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</si>
  <si>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</si>
  <si>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</si>
  <si>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</si>
  <si>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</si>
  <si>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</si>
  <si>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</si>
  <si>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</si>
  <si>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</si>
  <si>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</si>
  <si>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</si>
  <si>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</si>
  <si>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</si>
  <si>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</si>
  <si>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</si>
  <si>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</si>
  <si>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</si>
  <si>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</si>
  <si>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</si>
  <si>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</si>
  <si>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</si>
  <si>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</si>
  <si>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</si>
  <si>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</si>
  <si>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</si>
  <si>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</si>
  <si>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</si>
  <si>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</si>
  <si>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</si>
  <si>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</si>
  <si>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</si>
  <si>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</si>
  <si>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</si>
  <si>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</si>
  <si>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</si>
  <si>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</si>
  <si>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</si>
  <si>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</si>
  <si>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</si>
  <si>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</si>
  <si>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</si>
  <si>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</si>
  <si>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</si>
  <si>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</si>
  <si>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</si>
  <si>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</si>
  <si>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</si>
  <si>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</si>
  <si>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</si>
  <si>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</si>
  <si>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</si>
  <si>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</si>
  <si>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нематериальных активов</t>
  </si>
  <si>
    <t>Увеличение стоимости непроизводственных активов</t>
  </si>
  <si>
    <t>Приложение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</si>
  <si>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</si>
  <si>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</si>
  <si>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</si>
  <si>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</si>
  <si>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</si>
  <si>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</si>
  <si>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Руководитель государственного бюджетного</t>
  </si>
  <si>
    <t>Заместитель руководителя государственного</t>
  </si>
  <si>
    <t>бюджетного учреждения (подразделения)</t>
  </si>
  <si>
    <t>по финансовым вопросам</t>
  </si>
  <si>
    <t>Главный бухгалтер государственного</t>
  </si>
  <si>
    <t>операции
по счетам, открытым
в кредитных организациях
в иностран-ной валюте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</si>
  <si>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</si>
  <si>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Наименование муниципального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</si>
  <si>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</si>
  <si>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</si>
  <si>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бюджетного учреждения,</t>
  </si>
  <si>
    <t>финансируемого из бююджета</t>
  </si>
  <si>
    <t>муниципального образования</t>
  </si>
  <si>
    <t>11</t>
  </si>
  <si>
    <t>от 18 ноября 2011</t>
  </si>
  <si>
    <t>Муниципальное бюджетное общеобразовательное учреждение средняя общеобразовательная школа №20 с.Линево - Озеро</t>
  </si>
  <si>
    <t>января</t>
  </si>
  <si>
    <t>7523004115/752301001</t>
  </si>
  <si>
    <t>673211, Забайкальский край, Хилокский район, с.Линево - Озеро, ул.Хлуднева, 11</t>
  </si>
  <si>
    <t>Администрация муниципального района "Хилокский район"</t>
  </si>
  <si>
    <t>Е.И.Михайлова</t>
  </si>
  <si>
    <t>_______________________________________</t>
  </si>
  <si>
    <t>_______________________   №____ от _________________</t>
  </si>
  <si>
    <t>______________</t>
  </si>
  <si>
    <t>13</t>
  </si>
  <si>
    <t>11.01.2013</t>
  </si>
  <si>
    <t>Заработная плата в том числе:</t>
  </si>
  <si>
    <t>федеральный бюджет</t>
  </si>
  <si>
    <t>краевой бюджет</t>
  </si>
  <si>
    <t>местный бюджет</t>
  </si>
  <si>
    <t>Коммунальные услуги в том числе</t>
  </si>
  <si>
    <t>Транспортные услуги в том числе:</t>
  </si>
  <si>
    <t xml:space="preserve">краевой бюджет в т.ч </t>
  </si>
  <si>
    <t>вознаграждание за классное руководство</t>
  </si>
  <si>
    <t>краевой бюджет в т.ч.</t>
  </si>
  <si>
    <t>Прочие выплаты в т.ч.</t>
  </si>
  <si>
    <t>Увеличение стоимости материальных запасов в т.ч.</t>
  </si>
  <si>
    <t>Увеличение стоимости основных средств в т.ч.</t>
  </si>
  <si>
    <t>М.Г.Фадина</t>
  </si>
  <si>
    <t>8 (30237) 29-620</t>
  </si>
  <si>
    <t>Субсидия на иные цели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</si>
</sst>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2" fontId="5" fillId="0" borderId="14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/>
    </xf>
    <xf numFmtId="2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5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view="pageBreakPreview" zoomScaleSheetLayoutView="100" zoomScalePageLayoutView="0" workbookViewId="0" topLeftCell="A10">
      <selection activeCell="AI25" sqref="AI25:BW27"/>
    </sheetView>
  </sheetViews>
  <sheetFormatPr defaultColWidth="0.875" defaultRowHeight="12.75"/>
  <cols>
    <col min="1" max="76" width="0.875" style="1" customWidth="1"/>
    <col min="77" max="77" width="1.875" style="1" bestFit="1" customWidth="1"/>
    <col min="78" max="88" width="0.875" style="1" customWidth="1"/>
    <col min="89" max="89" width="3.625" style="1" bestFit="1" customWidth="1"/>
    <col min="90" max="16384" width="0.875" style="1" customWidth="1"/>
  </cols>
  <sheetData>
    <row r="1" spans="65:77" s="2" customFormat="1" ht="11.25" customHeight="1">
      <c r="BM1" s="2" t="s">
        <v>129</v>
      </c>
      <c r="BY1" s="2">
        <v>1</v>
      </c>
    </row>
    <row r="2" s="2" customFormat="1" ht="11.25" customHeight="1">
      <c r="BM2" s="10" t="s">
        <v>85</v>
      </c>
    </row>
    <row r="3" s="2" customFormat="1" ht="11.25" customHeight="1">
      <c r="BM3" s="2" t="s">
        <v>94</v>
      </c>
    </row>
    <row r="4" s="2" customFormat="1" ht="11.25" customHeight="1">
      <c r="BM4" s="10" t="s">
        <v>146</v>
      </c>
    </row>
    <row r="5" s="2" customFormat="1" ht="11.25" customHeight="1">
      <c r="BM5" s="10" t="s">
        <v>147</v>
      </c>
    </row>
    <row r="6" s="2" customFormat="1" ht="11.25" customHeight="1">
      <c r="BM6" s="10" t="s">
        <v>148</v>
      </c>
    </row>
    <row r="7" s="2" customFormat="1" ht="11.25" customHeight="1">
      <c r="BM7" s="10" t="s">
        <v>157</v>
      </c>
    </row>
    <row r="8" spans="65:106" s="2" customFormat="1" ht="11.25" customHeight="1">
      <c r="BM8" s="10" t="s">
        <v>158</v>
      </c>
      <c r="CM8" s="2" t="s">
        <v>150</v>
      </c>
      <c r="CO8" s="52" t="s">
        <v>159</v>
      </c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</row>
    <row r="9" ht="9.75" customHeight="1">
      <c r="N9" s="2"/>
    </row>
    <row r="10" spans="57:108" ht="15">
      <c r="BE10" s="69" t="s">
        <v>15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</row>
    <row r="11" spans="57:108" ht="15"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</row>
    <row r="12" spans="57:108" s="2" customFormat="1" ht="12">
      <c r="BE12" s="72" t="s">
        <v>33</v>
      </c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</row>
    <row r="13" spans="57:108" ht="15"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</row>
    <row r="14" spans="57:108" s="2" customFormat="1" ht="12">
      <c r="BE14" s="71" t="s">
        <v>13</v>
      </c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CA14" s="71" t="s">
        <v>14</v>
      </c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</row>
    <row r="15" spans="65:99" ht="15">
      <c r="BM15" s="12" t="s">
        <v>2</v>
      </c>
      <c r="BN15" s="78"/>
      <c r="BO15" s="78"/>
      <c r="BP15" s="78"/>
      <c r="BQ15" s="78"/>
      <c r="BR15" s="1" t="s">
        <v>2</v>
      </c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9">
        <v>20</v>
      </c>
      <c r="CN15" s="79"/>
      <c r="CO15" s="79"/>
      <c r="CP15" s="79"/>
      <c r="CQ15" s="74"/>
      <c r="CR15" s="74"/>
      <c r="CS15" s="74"/>
      <c r="CT15" s="74"/>
      <c r="CU15" s="1" t="s">
        <v>3</v>
      </c>
    </row>
    <row r="16" ht="15">
      <c r="CY16" s="9"/>
    </row>
    <row r="17" spans="1:108" ht="16.5">
      <c r="A17" s="76" t="s">
        <v>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36:58" s="13" customFormat="1" ht="16.5">
      <c r="AJ18" s="14"/>
      <c r="AM18" s="14"/>
      <c r="AV18" s="15"/>
      <c r="AW18" s="15"/>
      <c r="AX18" s="15"/>
      <c r="BA18" s="15" t="s">
        <v>52</v>
      </c>
      <c r="BB18" s="77" t="s">
        <v>160</v>
      </c>
      <c r="BC18" s="77"/>
      <c r="BD18" s="77"/>
      <c r="BE18" s="77"/>
      <c r="BF18" s="13" t="s">
        <v>5</v>
      </c>
    </row>
    <row r="19" ht="4.5" customHeight="1"/>
    <row r="20" spans="93:108" ht="17.25" customHeight="1">
      <c r="CO20" s="75" t="s">
        <v>16</v>
      </c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</row>
    <row r="21" spans="91:108" ht="15" customHeight="1">
      <c r="CM21" s="12" t="s">
        <v>34</v>
      </c>
      <c r="CO21" s="55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7"/>
    </row>
    <row r="22" spans="36:108" ht="15" customHeight="1">
      <c r="AJ22" s="3"/>
      <c r="AK22" s="5" t="s">
        <v>2</v>
      </c>
      <c r="AL22" s="61" t="s">
        <v>149</v>
      </c>
      <c r="AM22" s="61"/>
      <c r="AN22" s="61"/>
      <c r="AO22" s="61"/>
      <c r="AP22" s="3" t="s">
        <v>2</v>
      </c>
      <c r="AQ22" s="3"/>
      <c r="AR22" s="3"/>
      <c r="AS22" s="61" t="s">
        <v>152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5">
        <v>20</v>
      </c>
      <c r="BL22" s="65"/>
      <c r="BM22" s="65"/>
      <c r="BN22" s="65"/>
      <c r="BO22" s="66" t="s">
        <v>160</v>
      </c>
      <c r="BP22" s="66"/>
      <c r="BQ22" s="66"/>
      <c r="BR22" s="66"/>
      <c r="BS22" s="3" t="s">
        <v>3</v>
      </c>
      <c r="BT22" s="3"/>
      <c r="BU22" s="3"/>
      <c r="BY22" s="19"/>
      <c r="CM22" s="12" t="s">
        <v>17</v>
      </c>
      <c r="CO22" s="55" t="s">
        <v>161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7"/>
    </row>
    <row r="23" spans="77:108" ht="15" customHeight="1">
      <c r="BY23" s="19"/>
      <c r="BZ23" s="19"/>
      <c r="CM23" s="12"/>
      <c r="CO23" s="55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7"/>
    </row>
    <row r="24" spans="77:108" ht="15" customHeight="1">
      <c r="BY24" s="19"/>
      <c r="BZ24" s="19"/>
      <c r="CM24" s="12"/>
      <c r="CO24" s="55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</row>
    <row r="25" spans="1:108" ht="15" customHeight="1">
      <c r="A25" s="6" t="s">
        <v>143</v>
      </c>
      <c r="AI25" s="68" t="s">
        <v>151</v>
      </c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Y25" s="19"/>
      <c r="CM25" s="12" t="s">
        <v>18</v>
      </c>
      <c r="CO25" s="55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7"/>
    </row>
    <row r="26" spans="1:108" ht="15" customHeight="1">
      <c r="A26" s="6" t="s">
        <v>95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Y26" s="19"/>
      <c r="BZ26" s="19"/>
      <c r="CM26" s="42"/>
      <c r="CO26" s="55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</row>
    <row r="27" spans="1:108" ht="28.5" customHeight="1">
      <c r="A27" s="6" t="s">
        <v>130</v>
      </c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Y27" s="19"/>
      <c r="BZ27" s="19"/>
      <c r="CM27" s="42"/>
      <c r="CO27" s="55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7"/>
    </row>
    <row r="28" spans="44:108" ht="18.7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62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</row>
    <row r="29" spans="1:108" s="24" customFormat="1" ht="18.75" customHeight="1">
      <c r="A29" s="24" t="s">
        <v>53</v>
      </c>
      <c r="AI29" s="67" t="s">
        <v>153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CM29" s="43"/>
      <c r="CO29" s="58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s="24" customFormat="1" ht="18.75" customHeight="1">
      <c r="A30" s="25" t="s">
        <v>20</v>
      </c>
      <c r="CM30" s="44" t="s">
        <v>19</v>
      </c>
      <c r="CO30" s="58" t="s">
        <v>99</v>
      </c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60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5">
      <c r="A32" s="6" t="s">
        <v>100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3" t="s">
        <v>155</v>
      </c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</row>
    <row r="33" spans="1:108" ht="15">
      <c r="A33" s="6" t="s">
        <v>101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</row>
    <row r="34" spans="1:100" ht="1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 ht="15">
      <c r="A35" s="6" t="s">
        <v>102</v>
      </c>
      <c r="AS35" s="68" t="s">
        <v>154</v>
      </c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</row>
    <row r="36" spans="1:108" ht="15">
      <c r="A36" s="6" t="s">
        <v>131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</row>
    <row r="37" spans="1:108" ht="15">
      <c r="A37" s="6" t="s">
        <v>132</v>
      </c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</row>
    <row r="38" ht="15" customHeight="1"/>
    <row r="39" spans="1:108" s="3" customFormat="1" ht="14.25">
      <c r="A39" s="54" t="s">
        <v>133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</row>
    <row r="40" spans="1:108" s="3" customFormat="1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5" customHeight="1">
      <c r="A41" s="26" t="s">
        <v>144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30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</row>
    <row r="43" spans="1:108" ht="15" customHeight="1">
      <c r="A43" s="26" t="s">
        <v>145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</row>
    <row r="45" spans="1:108" ht="15">
      <c r="A45" s="26" t="s">
        <v>54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0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</row>
    <row r="47" ht="3" customHeight="1"/>
  </sheetData>
  <sheetProtection/>
  <mergeCells count="37">
    <mergeCell ref="AS32:DD33"/>
    <mergeCell ref="CQ15:CT15"/>
    <mergeCell ref="AI25:BW27"/>
    <mergeCell ref="CO20:DD20"/>
    <mergeCell ref="A17:DD17"/>
    <mergeCell ref="BB18:BE18"/>
    <mergeCell ref="BN15:BQ15"/>
    <mergeCell ref="BU15:CL15"/>
    <mergeCell ref="CM15:CP15"/>
    <mergeCell ref="AS22:BJ22"/>
    <mergeCell ref="BE10:DD10"/>
    <mergeCell ref="BE13:BX13"/>
    <mergeCell ref="BE14:BX14"/>
    <mergeCell ref="CA13:DD13"/>
    <mergeCell ref="CA14:DD14"/>
    <mergeCell ref="BE11:DD11"/>
    <mergeCell ref="BE12:DD12"/>
    <mergeCell ref="A42:DD42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S35:DD37"/>
    <mergeCell ref="CO8:DB8"/>
    <mergeCell ref="A46:DD46"/>
    <mergeCell ref="A44:DD44"/>
    <mergeCell ref="A39:DD39"/>
    <mergeCell ref="CO22:DD22"/>
    <mergeCell ref="CO29:DD29"/>
    <mergeCell ref="CO26:DD26"/>
    <mergeCell ref="CO27:DD27"/>
    <mergeCell ref="CO30:DD30"/>
    <mergeCell ref="AL22:AO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45" sqref="BU45:DD45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</row>
    <row r="3" ht="6" customHeight="1"/>
    <row r="4" spans="1:108" ht="15">
      <c r="A4" s="109" t="s">
        <v>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1"/>
      <c r="BU4" s="109" t="s">
        <v>6</v>
      </c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1"/>
    </row>
    <row r="5" spans="1:108" s="3" customFormat="1" ht="15" customHeight="1">
      <c r="A5" s="31"/>
      <c r="B5" s="90" t="s">
        <v>106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1"/>
      <c r="BU5" s="92">
        <f>BU7+BU13</f>
        <v>28227714.42</v>
      </c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4"/>
    </row>
    <row r="6" spans="1:108" ht="15">
      <c r="A6" s="11"/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9"/>
      <c r="BU6" s="87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9"/>
    </row>
    <row r="7" spans="1:108" ht="30" customHeight="1">
      <c r="A7" s="32"/>
      <c r="B7" s="80" t="s">
        <v>21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95">
        <v>24165927</v>
      </c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7"/>
    </row>
    <row r="8" spans="1:108" ht="15">
      <c r="A8" s="11"/>
      <c r="B8" s="85" t="s">
        <v>7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6"/>
      <c r="BU8" s="95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7"/>
    </row>
    <row r="9" spans="1:108" ht="45" customHeight="1">
      <c r="A9" s="32"/>
      <c r="B9" s="80" t="s">
        <v>103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1"/>
      <c r="BU9" s="105">
        <v>24165927</v>
      </c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7"/>
    </row>
    <row r="10" spans="1:108" ht="45" customHeight="1">
      <c r="A10" s="32"/>
      <c r="B10" s="80" t="s">
        <v>134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1"/>
      <c r="BU10" s="82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4"/>
    </row>
    <row r="11" spans="1:108" ht="45" customHeight="1">
      <c r="A11" s="32"/>
      <c r="B11" s="80" t="s">
        <v>135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1"/>
      <c r="BU11" s="82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4"/>
    </row>
    <row r="12" spans="1:108" ht="30" customHeight="1">
      <c r="A12" s="32"/>
      <c r="B12" s="80" t="s">
        <v>86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1"/>
      <c r="BU12" s="105">
        <v>22160864</v>
      </c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7"/>
    </row>
    <row r="13" spans="1:108" ht="30" customHeight="1">
      <c r="A13" s="32"/>
      <c r="B13" s="80" t="s">
        <v>22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1"/>
      <c r="BU13" s="82">
        <v>4061787.42</v>
      </c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4"/>
    </row>
    <row r="14" spans="1:108" ht="15">
      <c r="A14" s="33"/>
      <c r="B14" s="85" t="s">
        <v>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6"/>
      <c r="BU14" s="82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4"/>
    </row>
    <row r="15" spans="1:108" ht="30" customHeight="1">
      <c r="A15" s="32"/>
      <c r="B15" s="80" t="s">
        <v>27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1"/>
      <c r="BU15" s="82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4"/>
    </row>
    <row r="16" spans="1:108" ht="15">
      <c r="A16" s="32"/>
      <c r="B16" s="80" t="s">
        <v>28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1"/>
      <c r="BU16" s="82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4"/>
    </row>
    <row r="17" spans="1:108" s="3" customFormat="1" ht="15" customHeight="1">
      <c r="A17" s="31"/>
      <c r="B17" s="90" t="s">
        <v>107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1"/>
      <c r="BU17" s="100">
        <f>BU20</f>
        <v>53442</v>
      </c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ht="15">
      <c r="A18" s="11"/>
      <c r="B18" s="98" t="s">
        <v>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9"/>
      <c r="BU18" s="82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4"/>
    </row>
    <row r="19" spans="1:108" ht="30" customHeight="1">
      <c r="A19" s="34"/>
      <c r="B19" s="103" t="s">
        <v>55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4"/>
      <c r="BU19" s="87">
        <v>0</v>
      </c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9"/>
    </row>
    <row r="20" spans="1:108" ht="30" customHeight="1">
      <c r="A20" s="32"/>
      <c r="B20" s="80" t="s">
        <v>108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1"/>
      <c r="BU20" s="87">
        <f>BU23+BU26+BU30</f>
        <v>53442</v>
      </c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9"/>
    </row>
    <row r="21" spans="1:108" ht="15" customHeight="1">
      <c r="A21" s="35"/>
      <c r="B21" s="85" t="s">
        <v>7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6"/>
      <c r="BU21" s="87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9"/>
    </row>
    <row r="22" spans="1:108" ht="15" customHeight="1">
      <c r="A22" s="32"/>
      <c r="B22" s="80" t="s">
        <v>8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1"/>
      <c r="BU22" s="82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4"/>
    </row>
    <row r="23" spans="1:108" ht="15" customHeight="1">
      <c r="A23" s="32"/>
      <c r="B23" s="80" t="s">
        <v>9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1"/>
      <c r="BU23" s="82">
        <v>9682</v>
      </c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4"/>
    </row>
    <row r="24" spans="1:108" ht="15" customHeight="1">
      <c r="A24" s="32"/>
      <c r="B24" s="80" t="s">
        <v>93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1"/>
      <c r="BU24" s="82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4"/>
    </row>
    <row r="25" spans="1:108" ht="15" customHeight="1">
      <c r="A25" s="32"/>
      <c r="B25" s="80" t="s">
        <v>10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1"/>
      <c r="BU25" s="82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4"/>
    </row>
    <row r="26" spans="1:108" ht="15" customHeight="1">
      <c r="A26" s="32"/>
      <c r="B26" s="80" t="s">
        <v>11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1"/>
      <c r="BU26" s="82">
        <v>4900</v>
      </c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4"/>
    </row>
    <row r="27" spans="1:108" ht="15" customHeight="1">
      <c r="A27" s="32"/>
      <c r="B27" s="80" t="s">
        <v>12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1"/>
      <c r="BU27" s="82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4"/>
    </row>
    <row r="28" spans="1:108" ht="30" customHeight="1">
      <c r="A28" s="32"/>
      <c r="B28" s="80" t="s">
        <v>57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1"/>
      <c r="BU28" s="82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4"/>
    </row>
    <row r="29" spans="1:108" ht="30" customHeight="1">
      <c r="A29" s="32"/>
      <c r="B29" s="80" t="s">
        <v>88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1"/>
      <c r="BU29" s="82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4"/>
    </row>
    <row r="30" spans="1:108" ht="15" customHeight="1">
      <c r="A30" s="32"/>
      <c r="B30" s="80" t="s">
        <v>58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1"/>
      <c r="BU30" s="82">
        <v>38860</v>
      </c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4"/>
    </row>
    <row r="31" spans="1:108" ht="15" customHeight="1">
      <c r="A31" s="32"/>
      <c r="B31" s="80" t="s">
        <v>59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1"/>
      <c r="BU31" s="82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4"/>
    </row>
    <row r="32" spans="1:108" ht="45" customHeight="1">
      <c r="A32" s="32"/>
      <c r="B32" s="80" t="s">
        <v>109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1"/>
      <c r="BU32" s="82">
        <v>0</v>
      </c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4"/>
    </row>
    <row r="33" spans="1:108" ht="13.5" customHeight="1">
      <c r="A33" s="35"/>
      <c r="B33" s="85" t="s">
        <v>7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6"/>
      <c r="BU33" s="82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4"/>
    </row>
    <row r="34" spans="1:108" ht="15" customHeight="1">
      <c r="A34" s="32"/>
      <c r="B34" s="80" t="s">
        <v>60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1"/>
      <c r="BU34" s="82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4"/>
    </row>
    <row r="35" spans="1:108" ht="15" customHeight="1">
      <c r="A35" s="32"/>
      <c r="B35" s="80" t="s">
        <v>61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1"/>
      <c r="BU35" s="82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4"/>
    </row>
    <row r="36" spans="1:108" ht="15" customHeight="1">
      <c r="A36" s="32"/>
      <c r="B36" s="80" t="s">
        <v>56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1"/>
      <c r="BU36" s="82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4"/>
    </row>
    <row r="37" spans="1:108" ht="15" customHeight="1">
      <c r="A37" s="32"/>
      <c r="B37" s="80" t="s">
        <v>62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1"/>
      <c r="BU37" s="82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4"/>
    </row>
    <row r="38" spans="1:108" ht="15" customHeight="1">
      <c r="A38" s="32"/>
      <c r="B38" s="80" t="s">
        <v>63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1"/>
      <c r="BU38" s="82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4"/>
    </row>
    <row r="39" spans="1:108" ht="15" customHeight="1">
      <c r="A39" s="32"/>
      <c r="B39" s="80" t="s">
        <v>64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1"/>
      <c r="BU39" s="82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4"/>
    </row>
    <row r="40" spans="1:108" ht="30" customHeight="1">
      <c r="A40" s="32"/>
      <c r="B40" s="80" t="s">
        <v>65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1"/>
      <c r="BU40" s="82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4"/>
    </row>
    <row r="41" spans="1:108" ht="30" customHeight="1">
      <c r="A41" s="32"/>
      <c r="B41" s="80" t="s">
        <v>87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1"/>
      <c r="BU41" s="82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4"/>
    </row>
    <row r="42" spans="1:108" ht="15" customHeight="1">
      <c r="A42" s="32"/>
      <c r="B42" s="80" t="s">
        <v>66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1"/>
      <c r="BU42" s="82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4"/>
    </row>
    <row r="43" spans="1:108" ht="15" customHeight="1">
      <c r="A43" s="32"/>
      <c r="B43" s="80" t="s">
        <v>67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1"/>
      <c r="BU43" s="82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4"/>
    </row>
    <row r="44" spans="1:108" s="3" customFormat="1" ht="15" customHeight="1">
      <c r="A44" s="31"/>
      <c r="B44" s="90" t="s">
        <v>110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1"/>
      <c r="BU44" s="100">
        <f>BU47</f>
        <v>217493.80000000002</v>
      </c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2"/>
    </row>
    <row r="45" spans="1:108" ht="15" customHeight="1">
      <c r="A45" s="36"/>
      <c r="B45" s="98" t="s">
        <v>1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9"/>
      <c r="BU45" s="82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4"/>
    </row>
    <row r="46" spans="1:108" ht="15" customHeight="1">
      <c r="A46" s="32"/>
      <c r="B46" s="80" t="s">
        <v>68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1"/>
      <c r="BU46" s="82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4"/>
    </row>
    <row r="47" spans="1:108" ht="30" customHeight="1">
      <c r="A47" s="32"/>
      <c r="B47" s="80" t="s">
        <v>111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1"/>
      <c r="BU47" s="82">
        <f>BU49+BU50+BU53+BU54</f>
        <v>217493.80000000002</v>
      </c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4"/>
    </row>
    <row r="48" spans="1:108" ht="15" customHeight="1">
      <c r="A48" s="35"/>
      <c r="B48" s="85" t="s">
        <v>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6"/>
      <c r="BU48" s="87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9"/>
    </row>
    <row r="49" spans="1:108" ht="15" customHeight="1">
      <c r="A49" s="32"/>
      <c r="B49" s="80" t="s">
        <v>74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1"/>
      <c r="BU49" s="82">
        <v>210178.23</v>
      </c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4"/>
    </row>
    <row r="50" spans="1:108" ht="15" customHeight="1">
      <c r="A50" s="32"/>
      <c r="B50" s="80" t="s">
        <v>35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1"/>
      <c r="BU50" s="82">
        <v>3685.41</v>
      </c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4"/>
    </row>
    <row r="51" spans="1:108" ht="15" customHeight="1">
      <c r="A51" s="32"/>
      <c r="B51" s="80" t="s">
        <v>36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1"/>
      <c r="BU51" s="82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4"/>
    </row>
    <row r="52" spans="1:108" ht="15" customHeight="1">
      <c r="A52" s="32"/>
      <c r="B52" s="80" t="s">
        <v>37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1"/>
      <c r="BU52" s="82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4"/>
    </row>
    <row r="53" spans="1:108" ht="15" customHeight="1">
      <c r="A53" s="32"/>
      <c r="B53" s="80" t="s">
        <v>38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1"/>
      <c r="BU53" s="82">
        <v>1632</v>
      </c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4"/>
    </row>
    <row r="54" spans="1:108" ht="15" customHeight="1">
      <c r="A54" s="32"/>
      <c r="B54" s="80" t="s">
        <v>39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1"/>
      <c r="BU54" s="82">
        <v>1998.16</v>
      </c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4"/>
    </row>
    <row r="55" spans="1:108" ht="15" customHeight="1">
      <c r="A55" s="32"/>
      <c r="B55" s="80" t="s">
        <v>40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1"/>
      <c r="BU55" s="82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4"/>
    </row>
    <row r="56" spans="1:108" ht="15" customHeight="1">
      <c r="A56" s="32"/>
      <c r="B56" s="80" t="s">
        <v>69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1"/>
      <c r="BU56" s="82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4"/>
    </row>
    <row r="57" spans="1:108" ht="15" customHeight="1">
      <c r="A57" s="32"/>
      <c r="B57" s="80" t="s">
        <v>89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1"/>
      <c r="BU57" s="82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4"/>
    </row>
    <row r="58" spans="1:108" ht="15" customHeight="1">
      <c r="A58" s="32"/>
      <c r="B58" s="80" t="s">
        <v>70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1"/>
      <c r="BU58" s="82"/>
      <c r="BV58" s="83"/>
      <c r="BW58" s="83"/>
      <c r="BX58" s="83"/>
      <c r="BY58" s="83"/>
      <c r="BZ58" s="83"/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4"/>
    </row>
    <row r="59" spans="1:108" ht="15" customHeight="1">
      <c r="A59" s="32"/>
      <c r="B59" s="80" t="s">
        <v>71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1"/>
      <c r="BU59" s="82"/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4"/>
    </row>
    <row r="60" spans="1:108" ht="15" customHeight="1">
      <c r="A60" s="32"/>
      <c r="B60" s="80" t="s">
        <v>72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1"/>
      <c r="BU60" s="82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/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4"/>
    </row>
    <row r="61" spans="1:108" ht="15" customHeight="1">
      <c r="A61" s="32"/>
      <c r="B61" s="80" t="s">
        <v>73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1"/>
      <c r="BU61" s="82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4"/>
    </row>
    <row r="62" spans="1:108" ht="45" customHeight="1">
      <c r="A62" s="32"/>
      <c r="B62" s="80" t="s">
        <v>112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1"/>
      <c r="BU62" s="82">
        <v>0</v>
      </c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4"/>
    </row>
    <row r="63" spans="1:108" ht="15" customHeight="1">
      <c r="A63" s="37"/>
      <c r="B63" s="85" t="s">
        <v>7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6"/>
      <c r="BU63" s="82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4"/>
    </row>
    <row r="64" spans="1:108" ht="15" customHeight="1">
      <c r="A64" s="32"/>
      <c r="B64" s="80" t="s">
        <v>75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1"/>
      <c r="BU64" s="82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3"/>
      <c r="DD64" s="84"/>
    </row>
    <row r="65" spans="1:108" ht="15" customHeight="1">
      <c r="A65" s="32"/>
      <c r="B65" s="80" t="s">
        <v>41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1"/>
      <c r="BU65" s="82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4"/>
    </row>
    <row r="66" spans="1:108" ht="15" customHeight="1">
      <c r="A66" s="32"/>
      <c r="B66" s="80" t="s">
        <v>42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1"/>
      <c r="BU66" s="82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4"/>
    </row>
    <row r="67" spans="1:108" ht="15" customHeight="1">
      <c r="A67" s="32"/>
      <c r="B67" s="80" t="s">
        <v>43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1"/>
      <c r="BU67" s="82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4"/>
    </row>
    <row r="68" spans="1:108" ht="15" customHeight="1">
      <c r="A68" s="32"/>
      <c r="B68" s="80" t="s">
        <v>44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1"/>
      <c r="BU68" s="82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4"/>
    </row>
    <row r="69" spans="1:108" ht="15" customHeight="1">
      <c r="A69" s="32"/>
      <c r="B69" s="80" t="s">
        <v>45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1"/>
      <c r="BU69" s="82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4"/>
    </row>
    <row r="70" spans="1:108" ht="15" customHeight="1">
      <c r="A70" s="32"/>
      <c r="B70" s="80" t="s">
        <v>46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1"/>
      <c r="BU70" s="82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4"/>
    </row>
    <row r="71" spans="1:108" ht="15" customHeight="1">
      <c r="A71" s="32"/>
      <c r="B71" s="80" t="s">
        <v>76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1"/>
      <c r="BU71" s="82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4"/>
    </row>
    <row r="72" spans="1:108" ht="15" customHeight="1">
      <c r="A72" s="32"/>
      <c r="B72" s="80" t="s">
        <v>90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1"/>
      <c r="BU72" s="82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4"/>
    </row>
    <row r="73" spans="1:108" ht="15" customHeight="1">
      <c r="A73" s="32"/>
      <c r="B73" s="80" t="s">
        <v>77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1"/>
      <c r="BU73" s="82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4"/>
    </row>
    <row r="74" spans="1:108" ht="15" customHeight="1">
      <c r="A74" s="32"/>
      <c r="B74" s="80" t="s">
        <v>78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1"/>
      <c r="BU74" s="82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4"/>
    </row>
    <row r="75" spans="1:108" ht="15" customHeight="1">
      <c r="A75" s="32"/>
      <c r="B75" s="80" t="s">
        <v>79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1"/>
      <c r="BU75" s="82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4"/>
    </row>
    <row r="76" spans="1:108" ht="15" customHeight="1">
      <c r="A76" s="32"/>
      <c r="B76" s="80" t="s">
        <v>80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1"/>
      <c r="BU76" s="82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4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29:DD2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30:BT30"/>
    <mergeCell ref="BU30:DD30"/>
    <mergeCell ref="B33:BT33"/>
    <mergeCell ref="B37:BT37"/>
    <mergeCell ref="BU37:DD37"/>
    <mergeCell ref="B39:BT39"/>
    <mergeCell ref="B34:BT34"/>
    <mergeCell ref="BU34:DD34"/>
    <mergeCell ref="B31:BT31"/>
    <mergeCell ref="BU32:DD32"/>
    <mergeCell ref="BU22:DD22"/>
    <mergeCell ref="B25:BT25"/>
    <mergeCell ref="B28:BT28"/>
    <mergeCell ref="BU28:DD28"/>
    <mergeCell ref="BU25:DD25"/>
    <mergeCell ref="B23:BT23"/>
    <mergeCell ref="BU23:DD23"/>
    <mergeCell ref="B24:BT24"/>
    <mergeCell ref="BU24:DD24"/>
    <mergeCell ref="B27:BT27"/>
    <mergeCell ref="BU27:DD27"/>
    <mergeCell ref="B26:BT26"/>
    <mergeCell ref="BU26:DD26"/>
    <mergeCell ref="B38:BT38"/>
    <mergeCell ref="BU38:DD38"/>
    <mergeCell ref="B36:BT36"/>
    <mergeCell ref="B35:BT35"/>
    <mergeCell ref="BU35:DD35"/>
    <mergeCell ref="BU36:DD36"/>
    <mergeCell ref="B29:BT29"/>
    <mergeCell ref="B40:BT40"/>
    <mergeCell ref="B45:BT45"/>
    <mergeCell ref="BU44:DD44"/>
    <mergeCell ref="BU43:DD43"/>
    <mergeCell ref="BU45:DD45"/>
    <mergeCell ref="B42:BT42"/>
    <mergeCell ref="BU42:DD42"/>
    <mergeCell ref="B51:BT51"/>
    <mergeCell ref="BU51:DD51"/>
    <mergeCell ref="BU5:DD5"/>
    <mergeCell ref="BU6:DD6"/>
    <mergeCell ref="BU7:DD7"/>
    <mergeCell ref="BU8:DD8"/>
    <mergeCell ref="B48:BT48"/>
    <mergeCell ref="BU40:DD40"/>
    <mergeCell ref="B41:BT41"/>
    <mergeCell ref="BU41:DD41"/>
    <mergeCell ref="BU47:DD47"/>
    <mergeCell ref="BU48:DD48"/>
    <mergeCell ref="BU39:DD39"/>
    <mergeCell ref="B49:BT49"/>
    <mergeCell ref="BU49:DD49"/>
    <mergeCell ref="B46:BT46"/>
    <mergeCell ref="BU46:DD46"/>
    <mergeCell ref="B43:BT43"/>
    <mergeCell ref="B44:BT44"/>
    <mergeCell ref="B47:BT47"/>
    <mergeCell ref="B50:BT50"/>
    <mergeCell ref="BU50:DD50"/>
    <mergeCell ref="B52:BT52"/>
    <mergeCell ref="BU52:DD52"/>
    <mergeCell ref="B56:BT56"/>
    <mergeCell ref="BU56:DD56"/>
    <mergeCell ref="BU54:DD54"/>
    <mergeCell ref="B55:BT55"/>
    <mergeCell ref="BU55:DD55"/>
    <mergeCell ref="B53:BT53"/>
    <mergeCell ref="BU53:DD53"/>
    <mergeCell ref="B54:BT54"/>
    <mergeCell ref="B57:BT57"/>
    <mergeCell ref="BU57:DD57"/>
    <mergeCell ref="B61:BT61"/>
    <mergeCell ref="BU61:DD61"/>
    <mergeCell ref="B58:BT58"/>
    <mergeCell ref="BU58:DD58"/>
    <mergeCell ref="B59:BT59"/>
    <mergeCell ref="BU59:DD59"/>
    <mergeCell ref="BU60:DD60"/>
    <mergeCell ref="B62:BT62"/>
    <mergeCell ref="B64:BT64"/>
    <mergeCell ref="BU64:DD64"/>
    <mergeCell ref="BU62:DD62"/>
    <mergeCell ref="BU63:DD63"/>
    <mergeCell ref="B63:BT63"/>
    <mergeCell ref="B75:BT75"/>
    <mergeCell ref="BU75:DD75"/>
    <mergeCell ref="B69:BT69"/>
    <mergeCell ref="BU69:DD69"/>
    <mergeCell ref="B70:BT70"/>
    <mergeCell ref="BU70:DD70"/>
    <mergeCell ref="B72:BT72"/>
    <mergeCell ref="BU72:DD72"/>
    <mergeCell ref="B73:BT73"/>
    <mergeCell ref="BU73:DD73"/>
    <mergeCell ref="BU33:DD33"/>
    <mergeCell ref="B32:BT32"/>
    <mergeCell ref="BU31:DD31"/>
    <mergeCell ref="B66:BT66"/>
    <mergeCell ref="BU66:DD66"/>
    <mergeCell ref="B71:BT71"/>
    <mergeCell ref="BU71:DD71"/>
    <mergeCell ref="B65:BT65"/>
    <mergeCell ref="BU65:DD65"/>
    <mergeCell ref="B60:BT60"/>
    <mergeCell ref="B74:BT74"/>
    <mergeCell ref="BU74:DD74"/>
    <mergeCell ref="B67:BT67"/>
    <mergeCell ref="BU67:DD67"/>
    <mergeCell ref="B68:BT68"/>
    <mergeCell ref="BU68:DD6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95"/>
  <sheetViews>
    <sheetView tabSelected="1" view="pageBreakPreview" zoomScaleSheetLayoutView="100" zoomScalePageLayoutView="0" workbookViewId="0" topLeftCell="A46">
      <selection activeCell="BN70" sqref="BN70:CB70"/>
    </sheetView>
  </sheetViews>
  <sheetFormatPr defaultColWidth="0.875" defaultRowHeight="12.75"/>
  <cols>
    <col min="1" max="79" width="0.875" style="1" customWidth="1"/>
    <col min="80" max="80" width="1.625" style="1" customWidth="1"/>
    <col min="81" max="93" width="0.875" style="1" customWidth="1"/>
    <col min="94" max="94" width="2.25390625" style="1" customWidth="1"/>
    <col min="95" max="106" width="0.875" style="1" customWidth="1"/>
    <col min="107" max="107" width="0.12890625" style="1" customWidth="1"/>
    <col min="108" max="108" width="0.875" style="1" hidden="1" customWidth="1"/>
    <col min="109" max="16384" width="0.875" style="1" customWidth="1"/>
  </cols>
  <sheetData>
    <row r="1" ht="3" customHeight="1"/>
    <row r="2" spans="1:108" s="3" customFormat="1" ht="15" customHeight="1">
      <c r="A2" s="108" t="s">
        <v>113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6" customFormat="1" ht="14.25" customHeight="1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5"/>
      <c r="AY4" s="153" t="s">
        <v>97</v>
      </c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5"/>
      <c r="BN4" s="153" t="s">
        <v>81</v>
      </c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5"/>
      <c r="CC4" s="150" t="s">
        <v>82</v>
      </c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2"/>
    </row>
    <row r="5" spans="1:108" s="46" customFormat="1" ht="92.2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8"/>
      <c r="AY5" s="156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8"/>
      <c r="BN5" s="156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8"/>
      <c r="CC5" s="151" t="s">
        <v>83</v>
      </c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2"/>
      <c r="CQ5" s="151" t="s">
        <v>141</v>
      </c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2"/>
    </row>
    <row r="6" spans="1:108" ht="30" customHeight="1">
      <c r="A6" s="38"/>
      <c r="B6" s="80" t="s">
        <v>47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1"/>
      <c r="AY6" s="115" t="s">
        <v>23</v>
      </c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  <c r="BN6" s="118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20"/>
      <c r="CC6" s="118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20"/>
      <c r="CQ6" s="121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38"/>
    </row>
    <row r="7" spans="1:108" s="6" customFormat="1" ht="15">
      <c r="A7" s="38"/>
      <c r="B7" s="90" t="s">
        <v>114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1"/>
      <c r="AY7" s="147" t="s">
        <v>23</v>
      </c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9"/>
      <c r="BN7" s="139">
        <f>BN9+BN10</f>
        <v>21375300</v>
      </c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1"/>
      <c r="CC7" s="139">
        <f>CC9+CC10</f>
        <v>21375300</v>
      </c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1"/>
      <c r="CQ7" s="135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7"/>
    </row>
    <row r="8" spans="1:108" s="6" customFormat="1" ht="15">
      <c r="A8" s="38"/>
      <c r="B8" s="80" t="s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1"/>
      <c r="AY8" s="115" t="s">
        <v>23</v>
      </c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7"/>
      <c r="BN8" s="118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20"/>
      <c r="CC8" s="118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20"/>
      <c r="CQ8" s="121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38"/>
    </row>
    <row r="9" spans="1:108" s="6" customFormat="1" ht="30" customHeight="1">
      <c r="A9" s="38"/>
      <c r="B9" s="80" t="s">
        <v>29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1"/>
      <c r="AY9" s="115" t="s">
        <v>23</v>
      </c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7"/>
      <c r="BN9" s="118">
        <v>20648600</v>
      </c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20"/>
      <c r="CC9" s="118">
        <v>20648600</v>
      </c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20"/>
      <c r="CQ9" s="121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38"/>
    </row>
    <row r="10" spans="1:108" s="6" customFormat="1" ht="15">
      <c r="A10" s="38"/>
      <c r="B10" s="80" t="s">
        <v>176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1"/>
      <c r="AY10" s="115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7"/>
      <c r="BN10" s="118">
        <v>726700</v>
      </c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20"/>
      <c r="CC10" s="118">
        <v>726700</v>
      </c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20"/>
      <c r="CQ10" s="121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38"/>
    </row>
    <row r="11" spans="1:108" s="6" customFormat="1" ht="74.25" customHeight="1">
      <c r="A11" s="39"/>
      <c r="B11" s="103" t="s">
        <v>142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4"/>
      <c r="AY11" s="159" t="s">
        <v>23</v>
      </c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1"/>
      <c r="BN11" s="118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20"/>
      <c r="CC11" s="166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8"/>
      <c r="CQ11" s="162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4"/>
    </row>
    <row r="12" spans="1:108" s="6" customFormat="1" ht="15">
      <c r="A12" s="38"/>
      <c r="B12" s="80" t="s">
        <v>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1"/>
      <c r="AY12" s="115" t="s">
        <v>23</v>
      </c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7"/>
      <c r="BN12" s="118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20"/>
      <c r="CC12" s="118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20"/>
      <c r="CQ12" s="121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38"/>
    </row>
    <row r="13" spans="1:108" s="6" customFormat="1" ht="15" customHeight="1">
      <c r="A13" s="38"/>
      <c r="B13" s="80" t="s">
        <v>116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1"/>
      <c r="AY13" s="115" t="s">
        <v>23</v>
      </c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7"/>
      <c r="BN13" s="118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20"/>
      <c r="CQ13" s="121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38"/>
    </row>
    <row r="14" spans="1:108" s="6" customFormat="1" ht="15" customHeight="1">
      <c r="A14" s="38"/>
      <c r="B14" s="80" t="s">
        <v>115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1"/>
      <c r="AY14" s="115" t="s">
        <v>23</v>
      </c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7"/>
      <c r="BN14" s="118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20"/>
      <c r="CQ14" s="121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38"/>
    </row>
    <row r="15" spans="1:108" s="6" customFormat="1" ht="15">
      <c r="A15" s="38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1"/>
      <c r="AY15" s="115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7"/>
      <c r="BN15" s="118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20"/>
      <c r="CQ15" s="121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38"/>
    </row>
    <row r="16" spans="1:108" s="6" customFormat="1" ht="30" customHeight="1">
      <c r="A16" s="38"/>
      <c r="B16" s="80" t="s">
        <v>117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1"/>
      <c r="AY16" s="115" t="s">
        <v>23</v>
      </c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7"/>
      <c r="BN16" s="118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20"/>
      <c r="CQ16" s="121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38"/>
    </row>
    <row r="17" spans="1:108" s="6" customFormat="1" ht="15" customHeight="1">
      <c r="A17" s="38"/>
      <c r="B17" s="80" t="s">
        <v>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1"/>
      <c r="AY17" s="115" t="s">
        <v>23</v>
      </c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7"/>
      <c r="BN17" s="118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20"/>
      <c r="CQ17" s="121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38"/>
    </row>
    <row r="18" spans="1:108" s="6" customFormat="1" ht="15">
      <c r="A18" s="38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1"/>
      <c r="AY18" s="115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7"/>
      <c r="BN18" s="118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20"/>
      <c r="CQ18" s="121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38"/>
    </row>
    <row r="19" spans="1:108" s="6" customFormat="1" ht="15">
      <c r="A19" s="38"/>
      <c r="B19" s="80" t="s">
        <v>84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1"/>
      <c r="AY19" s="115" t="s">
        <v>23</v>
      </c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7"/>
      <c r="BN19" s="118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20"/>
      <c r="CQ19" s="121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38"/>
    </row>
    <row r="20" spans="1:108" s="6" customFormat="1" ht="30" customHeight="1">
      <c r="A20" s="38"/>
      <c r="B20" s="80" t="s">
        <v>48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1"/>
      <c r="AY20" s="115" t="s">
        <v>23</v>
      </c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7"/>
      <c r="BN20" s="118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20"/>
      <c r="CQ20" s="121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38"/>
    </row>
    <row r="21" spans="1:108" s="40" customFormat="1" ht="15" customHeight="1">
      <c r="A21" s="18"/>
      <c r="B21" s="90" t="s">
        <v>118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1"/>
      <c r="AY21" s="147">
        <v>900</v>
      </c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9"/>
      <c r="BN21" s="139">
        <f>BN22+BN23+BN24</f>
        <v>21375300</v>
      </c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1"/>
      <c r="CC21" s="139">
        <f>CC22+CC23+CC24</f>
        <v>21375300</v>
      </c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1"/>
      <c r="CQ21" s="135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7"/>
    </row>
    <row r="22" spans="1:108" s="40" customFormat="1" ht="15" customHeight="1">
      <c r="A22" s="165" t="s">
        <v>163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1"/>
      <c r="AY22" s="147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9"/>
      <c r="BN22" s="139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1"/>
      <c r="CC22" s="139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1"/>
      <c r="CQ22" s="135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7"/>
    </row>
    <row r="23" spans="1:108" s="40" customFormat="1" ht="15" customHeight="1">
      <c r="A23" s="144" t="s">
        <v>164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6"/>
      <c r="AY23" s="147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9"/>
      <c r="BN23" s="139">
        <f>BN30+BN37+BN66+BN71+BN50</f>
        <v>17014100</v>
      </c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1"/>
      <c r="CC23" s="139">
        <f>CC30+CC37+CC66+CC71+CC50</f>
        <v>17014100</v>
      </c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1"/>
      <c r="CQ23" s="135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7"/>
    </row>
    <row r="24" spans="1:108" s="40" customFormat="1" ht="15" customHeight="1">
      <c r="A24" s="144" t="s">
        <v>165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147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9"/>
      <c r="BN24" s="139">
        <f>BN32+BN39+BN43+BN45+BN47+BN51+BN53+BN62+BN67+BN72+BN34</f>
        <v>4361200</v>
      </c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1"/>
      <c r="CC24" s="139">
        <f>CC32+CC39+CC43+CC45+CC47+CC51+CC53+CC62+CC67+CC72+CC34</f>
        <v>4361200</v>
      </c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1"/>
      <c r="CQ24" s="135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7"/>
    </row>
    <row r="25" spans="1:108" s="6" customFormat="1" ht="15">
      <c r="A25" s="38"/>
      <c r="B25" s="80" t="s">
        <v>7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1"/>
      <c r="AY25" s="115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7"/>
      <c r="BN25" s="118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20"/>
      <c r="CC25" s="118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20"/>
      <c r="CQ25" s="121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38"/>
    </row>
    <row r="26" spans="1:108" s="6" customFormat="1" ht="30" customHeight="1">
      <c r="A26" s="38"/>
      <c r="B26" s="80" t="s">
        <v>30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1"/>
      <c r="AY26" s="115">
        <v>210</v>
      </c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7"/>
      <c r="BN26" s="118">
        <f>BN28+BN33+BN35</f>
        <v>16381100</v>
      </c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20"/>
      <c r="CC26" s="118">
        <f>CC28+CC35</f>
        <v>16341100</v>
      </c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20"/>
      <c r="CQ26" s="121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38"/>
    </row>
    <row r="27" spans="1:108" s="6" customFormat="1" ht="15">
      <c r="A27" s="38"/>
      <c r="B27" s="80" t="s">
        <v>1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1"/>
      <c r="AY27" s="115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7"/>
      <c r="BN27" s="118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20"/>
      <c r="CC27" s="118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20"/>
      <c r="CQ27" s="121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38"/>
    </row>
    <row r="28" spans="1:108" s="6" customFormat="1" ht="15">
      <c r="A28" s="38"/>
      <c r="B28" s="80" t="s">
        <v>162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1"/>
      <c r="AY28" s="115">
        <v>211</v>
      </c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7"/>
      <c r="BN28" s="118">
        <f>BN29+BN30+BN32</f>
        <v>12550800</v>
      </c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20"/>
      <c r="CC28" s="118">
        <f>CC29+CC30+CC32</f>
        <v>12550800</v>
      </c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20"/>
      <c r="CQ28" s="121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38"/>
    </row>
    <row r="29" spans="1:108" s="6" customFormat="1" ht="15">
      <c r="A29" s="51"/>
      <c r="B29" s="142" t="s">
        <v>163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3"/>
      <c r="AY29" s="132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4"/>
      <c r="BN29" s="123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5"/>
      <c r="CC29" s="123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5"/>
      <c r="CQ29" s="121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38"/>
    </row>
    <row r="30" spans="1:108" s="6" customFormat="1" ht="15">
      <c r="A30" s="129" t="s">
        <v>168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/>
      <c r="AY30" s="132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4"/>
      <c r="BN30" s="123">
        <f>CC30</f>
        <v>12242800</v>
      </c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5"/>
      <c r="CC30" s="123">
        <f>12134100+108700</f>
        <v>12242800</v>
      </c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5"/>
      <c r="CQ30" s="121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38"/>
    </row>
    <row r="31" spans="1:108" s="6" customFormat="1" ht="15">
      <c r="A31" s="129" t="s">
        <v>169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1"/>
      <c r="AY31" s="132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4"/>
      <c r="BN31" s="123">
        <v>108700</v>
      </c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5"/>
      <c r="CC31" s="123">
        <v>108700</v>
      </c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5"/>
      <c r="CQ31" s="121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38"/>
    </row>
    <row r="32" spans="1:108" s="6" customFormat="1" ht="15">
      <c r="A32" s="129" t="s">
        <v>165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32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4"/>
      <c r="BN32" s="123">
        <f>CC32</f>
        <v>308000</v>
      </c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5"/>
      <c r="CC32" s="123">
        <v>308000</v>
      </c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5"/>
      <c r="CQ32" s="121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38"/>
    </row>
    <row r="33" spans="1:108" s="6" customFormat="1" ht="15">
      <c r="A33" s="38"/>
      <c r="B33" s="80" t="s">
        <v>171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1"/>
      <c r="AY33" s="115">
        <v>212</v>
      </c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8">
        <v>40000</v>
      </c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20"/>
      <c r="CC33" s="118">
        <v>40000</v>
      </c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20"/>
      <c r="CQ33" s="121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38"/>
    </row>
    <row r="34" spans="1:108" s="6" customFormat="1" ht="15">
      <c r="A34" s="129" t="s">
        <v>165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1"/>
      <c r="AY34" s="132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4"/>
      <c r="BN34" s="123">
        <v>40000</v>
      </c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5"/>
      <c r="CC34" s="123">
        <v>40000</v>
      </c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5"/>
      <c r="CQ34" s="126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49"/>
      <c r="DD34" s="50"/>
    </row>
    <row r="35" spans="1:108" s="6" customFormat="1" ht="15">
      <c r="A35" s="38"/>
      <c r="B35" s="80" t="s">
        <v>96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1"/>
      <c r="AY35" s="115">
        <v>213</v>
      </c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7"/>
      <c r="BN35" s="118">
        <f>BN36+BN37+BN39</f>
        <v>3790300</v>
      </c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20"/>
      <c r="CC35" s="118">
        <f>CC36+CC37+CC39</f>
        <v>3790300</v>
      </c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20"/>
      <c r="CQ35" s="121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38"/>
    </row>
    <row r="36" spans="1:108" s="6" customFormat="1" ht="15">
      <c r="A36" s="51"/>
      <c r="B36" s="142" t="s">
        <v>163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3"/>
      <c r="AY36" s="132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4"/>
      <c r="BN36" s="123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5"/>
      <c r="CC36" s="123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5"/>
      <c r="CQ36" s="126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8"/>
    </row>
    <row r="37" spans="1:108" s="6" customFormat="1" ht="15">
      <c r="A37" s="129" t="s">
        <v>170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1"/>
      <c r="AY37" s="132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4"/>
      <c r="BN37" s="123">
        <f>3664500+32800</f>
        <v>3697300</v>
      </c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5"/>
      <c r="CC37" s="123">
        <f>3664500+32800</f>
        <v>3697300</v>
      </c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5"/>
      <c r="CQ37" s="126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s="6" customFormat="1" ht="15">
      <c r="A38" s="129" t="s">
        <v>169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1"/>
      <c r="AY38" s="132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4"/>
      <c r="BN38" s="123">
        <v>32800</v>
      </c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5"/>
      <c r="CC38" s="123">
        <v>32800</v>
      </c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5"/>
      <c r="CQ38" s="126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8"/>
    </row>
    <row r="39" spans="1:108" s="6" customFormat="1" ht="15">
      <c r="A39" s="129" t="s">
        <v>165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1"/>
      <c r="AY39" s="132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4"/>
      <c r="BN39" s="123">
        <v>93000</v>
      </c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5"/>
      <c r="CC39" s="123">
        <v>93000</v>
      </c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5"/>
      <c r="CQ39" s="126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8"/>
    </row>
    <row r="40" spans="1:108" s="6" customFormat="1" ht="15" customHeight="1">
      <c r="A40" s="38"/>
      <c r="B40" s="80" t="s">
        <v>31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1"/>
      <c r="AY40" s="115">
        <v>220</v>
      </c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7"/>
      <c r="BN40" s="118">
        <f>BN42+BN44+BN46+BN48+BN49+BN52</f>
        <v>3377000</v>
      </c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20"/>
      <c r="CC40" s="118">
        <f>CC42+CC44+CC46+CC48+CC49+CC52</f>
        <v>3377000</v>
      </c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  <c r="CO40" s="119"/>
      <c r="CP40" s="120"/>
      <c r="CQ40" s="121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38"/>
    </row>
    <row r="41" spans="1:108" s="6" customFormat="1" ht="15">
      <c r="A41" s="38"/>
      <c r="B41" s="80" t="s">
        <v>1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1"/>
      <c r="AY41" s="115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7"/>
      <c r="BN41" s="118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20"/>
      <c r="CC41" s="118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20"/>
      <c r="CQ41" s="121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38"/>
    </row>
    <row r="42" spans="1:108" s="6" customFormat="1" ht="15" customHeight="1">
      <c r="A42" s="38"/>
      <c r="B42" s="80" t="s">
        <v>119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1"/>
      <c r="AY42" s="115">
        <v>221</v>
      </c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7"/>
      <c r="BN42" s="118">
        <f>BN43</f>
        <v>25000</v>
      </c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20"/>
      <c r="CC42" s="118">
        <f>CC43</f>
        <v>25000</v>
      </c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20"/>
      <c r="CQ42" s="121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38"/>
    </row>
    <row r="43" spans="1:108" s="6" customFormat="1" ht="15" customHeight="1">
      <c r="A43" s="129" t="s">
        <v>165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1"/>
      <c r="AY43" s="132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4"/>
      <c r="BN43" s="123">
        <v>25000</v>
      </c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5"/>
      <c r="CC43" s="123">
        <v>25000</v>
      </c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5"/>
      <c r="CQ43" s="126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8"/>
    </row>
    <row r="44" spans="1:108" s="6" customFormat="1" ht="15" customHeight="1">
      <c r="A44" s="38"/>
      <c r="B44" s="80" t="s">
        <v>167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1"/>
      <c r="AY44" s="115">
        <v>222</v>
      </c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7"/>
      <c r="BN44" s="118">
        <f>BN45</f>
        <v>22000</v>
      </c>
      <c r="BO44" s="119"/>
      <c r="BP44" s="119"/>
      <c r="BQ44" s="119"/>
      <c r="BR44" s="119"/>
      <c r="BS44" s="119"/>
      <c r="BT44" s="119"/>
      <c r="BU44" s="119"/>
      <c r="BV44" s="119"/>
      <c r="BW44" s="119"/>
      <c r="BX44" s="119"/>
      <c r="BY44" s="119"/>
      <c r="BZ44" s="119"/>
      <c r="CA44" s="119"/>
      <c r="CB44" s="120"/>
      <c r="CC44" s="118">
        <f>CC45</f>
        <v>22000</v>
      </c>
      <c r="CD44" s="119"/>
      <c r="CE44" s="119"/>
      <c r="CF44" s="119"/>
      <c r="CG44" s="119"/>
      <c r="CH44" s="119"/>
      <c r="CI44" s="119"/>
      <c r="CJ44" s="119"/>
      <c r="CK44" s="119"/>
      <c r="CL44" s="119"/>
      <c r="CM44" s="119"/>
      <c r="CN44" s="119"/>
      <c r="CO44" s="119"/>
      <c r="CP44" s="120"/>
      <c r="CQ44" s="121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38"/>
    </row>
    <row r="45" spans="1:108" s="6" customFormat="1" ht="15" customHeight="1">
      <c r="A45" s="129" t="s">
        <v>165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1"/>
      <c r="AY45" s="132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4"/>
      <c r="BN45" s="123">
        <f>CC45</f>
        <v>22000</v>
      </c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5"/>
      <c r="CC45" s="123">
        <v>22000</v>
      </c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5"/>
      <c r="CQ45" s="126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s="6" customFormat="1" ht="15" customHeight="1">
      <c r="A46" s="38"/>
      <c r="B46" s="80" t="s">
        <v>166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1"/>
      <c r="AY46" s="115">
        <v>223</v>
      </c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7"/>
      <c r="BN46" s="118">
        <f>BN47</f>
        <v>2915000</v>
      </c>
      <c r="BO46" s="119"/>
      <c r="BP46" s="119"/>
      <c r="BQ46" s="119"/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120"/>
      <c r="CC46" s="118">
        <f>CC47</f>
        <v>2915000</v>
      </c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20"/>
      <c r="CQ46" s="121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38"/>
    </row>
    <row r="47" spans="1:108" s="6" customFormat="1" ht="15" customHeight="1">
      <c r="A47" s="129" t="s">
        <v>165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1"/>
      <c r="AY47" s="132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4"/>
      <c r="BN47" s="123">
        <f>CC47</f>
        <v>2915000</v>
      </c>
      <c r="BO47" s="124"/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5"/>
      <c r="CC47" s="123">
        <v>2915000</v>
      </c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5"/>
      <c r="CQ47" s="126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s="6" customFormat="1" ht="15" customHeight="1">
      <c r="A48" s="38"/>
      <c r="B48" s="80" t="s">
        <v>120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1"/>
      <c r="AY48" s="115">
        <v>224</v>
      </c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7"/>
      <c r="BN48" s="118"/>
      <c r="BO48" s="119"/>
      <c r="BP48" s="119"/>
      <c r="BQ48" s="119"/>
      <c r="BR48" s="119"/>
      <c r="BS48" s="119"/>
      <c r="BT48" s="119"/>
      <c r="BU48" s="119"/>
      <c r="BV48" s="119"/>
      <c r="BW48" s="119"/>
      <c r="BX48" s="119"/>
      <c r="BY48" s="119"/>
      <c r="BZ48" s="119"/>
      <c r="CA48" s="119"/>
      <c r="CB48" s="120"/>
      <c r="CC48" s="118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20"/>
      <c r="CQ48" s="121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38"/>
    </row>
    <row r="49" spans="1:108" s="6" customFormat="1" ht="15">
      <c r="A49" s="38"/>
      <c r="B49" s="80" t="s">
        <v>121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1"/>
      <c r="AY49" s="115">
        <v>225</v>
      </c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7"/>
      <c r="BN49" s="118">
        <f>BN51+BN50</f>
        <v>280000</v>
      </c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20"/>
      <c r="CC49" s="118">
        <f>CC51+CC50</f>
        <v>280000</v>
      </c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20"/>
      <c r="CQ49" s="121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38"/>
    </row>
    <row r="50" spans="1:108" s="6" customFormat="1" ht="15">
      <c r="A50" s="112" t="s">
        <v>164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4"/>
      <c r="AY50" s="115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7"/>
      <c r="BN50" s="118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20"/>
      <c r="CC50" s="118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20"/>
      <c r="CQ50" s="121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49"/>
      <c r="DD50" s="50"/>
    </row>
    <row r="51" spans="1:108" s="6" customFormat="1" ht="15">
      <c r="A51" s="129" t="s">
        <v>165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1"/>
      <c r="AY51" s="132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4"/>
      <c r="BN51" s="123">
        <f>210000+70000</f>
        <v>280000</v>
      </c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5"/>
      <c r="CC51" s="123">
        <v>280000</v>
      </c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5"/>
      <c r="CQ51" s="126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8"/>
    </row>
    <row r="52" spans="1:108" s="6" customFormat="1" ht="15" customHeight="1">
      <c r="A52" s="38"/>
      <c r="B52" s="80" t="s">
        <v>122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1"/>
      <c r="AY52" s="115">
        <v>226</v>
      </c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7"/>
      <c r="BN52" s="118">
        <f>CC52</f>
        <v>135000</v>
      </c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20"/>
      <c r="CC52" s="118">
        <f>CC53</f>
        <v>135000</v>
      </c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20"/>
      <c r="CQ52" s="121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38"/>
    </row>
    <row r="53" spans="1:108" s="6" customFormat="1" ht="15" customHeight="1">
      <c r="A53" s="129" t="s">
        <v>165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1"/>
      <c r="AY53" s="132"/>
      <c r="AZ53" s="133"/>
      <c r="BA53" s="133"/>
      <c r="BB53" s="133"/>
      <c r="BC53" s="133"/>
      <c r="BD53" s="133"/>
      <c r="BE53" s="133"/>
      <c r="BF53" s="133"/>
      <c r="BG53" s="133"/>
      <c r="BH53" s="133"/>
      <c r="BI53" s="133"/>
      <c r="BJ53" s="133"/>
      <c r="BK53" s="133"/>
      <c r="BL53" s="133"/>
      <c r="BM53" s="134"/>
      <c r="BN53" s="123">
        <f>CC53</f>
        <v>135000</v>
      </c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5"/>
      <c r="CC53" s="123">
        <v>135000</v>
      </c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5"/>
      <c r="CQ53" s="126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8"/>
    </row>
    <row r="54" spans="1:108" s="6" customFormat="1" ht="30" customHeight="1">
      <c r="A54" s="38"/>
      <c r="B54" s="80" t="s">
        <v>32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1"/>
      <c r="AY54" s="115">
        <v>240</v>
      </c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7"/>
      <c r="BN54" s="118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20"/>
      <c r="CC54" s="118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20"/>
      <c r="CQ54" s="121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38"/>
    </row>
    <row r="55" spans="1:108" s="6" customFormat="1" ht="14.25" customHeight="1">
      <c r="A55" s="38"/>
      <c r="B55" s="80" t="s">
        <v>1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1"/>
      <c r="AY55" s="115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7"/>
      <c r="BN55" s="118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20"/>
      <c r="CC55" s="118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20"/>
      <c r="CQ55" s="121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38"/>
    </row>
    <row r="56" spans="1:108" s="6" customFormat="1" ht="30" customHeight="1">
      <c r="A56" s="38"/>
      <c r="B56" s="80" t="s">
        <v>51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1"/>
      <c r="AY56" s="115">
        <v>241</v>
      </c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7"/>
      <c r="BN56" s="118"/>
      <c r="BO56" s="119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20"/>
      <c r="CC56" s="118"/>
      <c r="CD56" s="119"/>
      <c r="CE56" s="119"/>
      <c r="CF56" s="119"/>
      <c r="CG56" s="119"/>
      <c r="CH56" s="119"/>
      <c r="CI56" s="119"/>
      <c r="CJ56" s="119"/>
      <c r="CK56" s="119"/>
      <c r="CL56" s="119"/>
      <c r="CM56" s="119"/>
      <c r="CN56" s="119"/>
      <c r="CO56" s="119"/>
      <c r="CP56" s="120"/>
      <c r="CQ56" s="121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38"/>
    </row>
    <row r="57" spans="1:108" s="6" customFormat="1" ht="15">
      <c r="A57" s="38"/>
      <c r="B57" s="80" t="s">
        <v>49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1"/>
      <c r="AY57" s="115">
        <v>260</v>
      </c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7"/>
      <c r="BN57" s="118"/>
      <c r="BO57" s="119"/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20"/>
      <c r="CC57" s="118"/>
      <c r="CD57" s="119"/>
      <c r="CE57" s="119"/>
      <c r="CF57" s="119"/>
      <c r="CG57" s="119"/>
      <c r="CH57" s="119"/>
      <c r="CI57" s="119"/>
      <c r="CJ57" s="119"/>
      <c r="CK57" s="119"/>
      <c r="CL57" s="119"/>
      <c r="CM57" s="119"/>
      <c r="CN57" s="119"/>
      <c r="CO57" s="119"/>
      <c r="CP57" s="120"/>
      <c r="CQ57" s="121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38"/>
    </row>
    <row r="58" spans="1:108" s="6" customFormat="1" ht="14.25" customHeight="1">
      <c r="A58" s="38"/>
      <c r="B58" s="80" t="s">
        <v>1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1"/>
      <c r="AY58" s="115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7"/>
      <c r="BN58" s="118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20"/>
      <c r="CC58" s="118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20"/>
      <c r="CQ58" s="121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38"/>
    </row>
    <row r="59" spans="1:108" s="6" customFormat="1" ht="15" customHeight="1">
      <c r="A59" s="38"/>
      <c r="B59" s="80" t="s">
        <v>123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1"/>
      <c r="AY59" s="115">
        <v>262</v>
      </c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8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20"/>
      <c r="CC59" s="118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20"/>
      <c r="CQ59" s="121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38"/>
    </row>
    <row r="60" spans="1:108" s="6" customFormat="1" ht="45" customHeight="1">
      <c r="A60" s="38"/>
      <c r="B60" s="80" t="s">
        <v>124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1"/>
      <c r="AY60" s="115">
        <v>263</v>
      </c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8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20"/>
      <c r="CC60" s="118"/>
      <c r="CD60" s="119"/>
      <c r="CE60" s="119"/>
      <c r="CF60" s="119"/>
      <c r="CG60" s="119"/>
      <c r="CH60" s="119"/>
      <c r="CI60" s="119"/>
      <c r="CJ60" s="119"/>
      <c r="CK60" s="119"/>
      <c r="CL60" s="119"/>
      <c r="CM60" s="119"/>
      <c r="CN60" s="119"/>
      <c r="CO60" s="119"/>
      <c r="CP60" s="120"/>
      <c r="CQ60" s="121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38"/>
    </row>
    <row r="61" spans="1:108" s="6" customFormat="1" ht="15">
      <c r="A61" s="38"/>
      <c r="B61" s="80" t="s">
        <v>50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1"/>
      <c r="AY61" s="115">
        <v>290</v>
      </c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8">
        <f>BN62</f>
        <v>60000</v>
      </c>
      <c r="BO61" s="119"/>
      <c r="BP61" s="119"/>
      <c r="BQ61" s="119"/>
      <c r="BR61" s="119"/>
      <c r="BS61" s="119"/>
      <c r="BT61" s="119"/>
      <c r="BU61" s="119"/>
      <c r="BV61" s="119"/>
      <c r="BW61" s="119"/>
      <c r="BX61" s="119"/>
      <c r="BY61" s="119"/>
      <c r="BZ61" s="119"/>
      <c r="CA61" s="119"/>
      <c r="CB61" s="120"/>
      <c r="CC61" s="118">
        <f>CC62</f>
        <v>60000</v>
      </c>
      <c r="CD61" s="119"/>
      <c r="CE61" s="119"/>
      <c r="CF61" s="119"/>
      <c r="CG61" s="119"/>
      <c r="CH61" s="119"/>
      <c r="CI61" s="119"/>
      <c r="CJ61" s="119"/>
      <c r="CK61" s="119"/>
      <c r="CL61" s="119"/>
      <c r="CM61" s="119"/>
      <c r="CN61" s="119"/>
      <c r="CO61" s="119"/>
      <c r="CP61" s="120"/>
      <c r="CQ61" s="121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38"/>
    </row>
    <row r="62" spans="1:108" s="6" customFormat="1" ht="15">
      <c r="A62" s="129" t="s">
        <v>165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1"/>
      <c r="AY62" s="132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4"/>
      <c r="BN62" s="123">
        <f>CC62</f>
        <v>60000</v>
      </c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5"/>
      <c r="CC62" s="123">
        <v>60000</v>
      </c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5"/>
      <c r="CQ62" s="126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8"/>
    </row>
    <row r="63" spans="1:108" s="6" customFormat="1" ht="15" customHeight="1">
      <c r="A63" s="38"/>
      <c r="B63" s="80" t="s">
        <v>24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1"/>
      <c r="AY63" s="115">
        <v>300</v>
      </c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7"/>
      <c r="BN63" s="118">
        <f>BN65+BN68+BN69+BN70</f>
        <v>1557200</v>
      </c>
      <c r="BO63" s="119"/>
      <c r="BP63" s="119"/>
      <c r="BQ63" s="119"/>
      <c r="BR63" s="119"/>
      <c r="BS63" s="119"/>
      <c r="BT63" s="119"/>
      <c r="BU63" s="119"/>
      <c r="BV63" s="119"/>
      <c r="BW63" s="119"/>
      <c r="BX63" s="119"/>
      <c r="BY63" s="119"/>
      <c r="BZ63" s="119"/>
      <c r="CA63" s="119"/>
      <c r="CB63" s="120"/>
      <c r="CC63" s="118">
        <f>CC65+CC70</f>
        <v>1557200</v>
      </c>
      <c r="CD63" s="119"/>
      <c r="CE63" s="119"/>
      <c r="CF63" s="119"/>
      <c r="CG63" s="119"/>
      <c r="CH63" s="119"/>
      <c r="CI63" s="119"/>
      <c r="CJ63" s="119"/>
      <c r="CK63" s="119"/>
      <c r="CL63" s="119"/>
      <c r="CM63" s="119"/>
      <c r="CN63" s="119"/>
      <c r="CO63" s="119"/>
      <c r="CP63" s="120"/>
      <c r="CQ63" s="121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38"/>
    </row>
    <row r="64" spans="1:108" s="6" customFormat="1" ht="14.25" customHeight="1">
      <c r="A64" s="38"/>
      <c r="B64" s="80" t="s">
        <v>1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1"/>
      <c r="AY64" s="115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7"/>
      <c r="BN64" s="118"/>
      <c r="BO64" s="119"/>
      <c r="BP64" s="119"/>
      <c r="BQ64" s="119"/>
      <c r="BR64" s="119"/>
      <c r="BS64" s="119"/>
      <c r="BT64" s="119"/>
      <c r="BU64" s="119"/>
      <c r="BV64" s="119"/>
      <c r="BW64" s="119"/>
      <c r="BX64" s="119"/>
      <c r="BY64" s="119"/>
      <c r="BZ64" s="119"/>
      <c r="CA64" s="119"/>
      <c r="CB64" s="120"/>
      <c r="CC64" s="118"/>
      <c r="CD64" s="119"/>
      <c r="CE64" s="119"/>
      <c r="CF64" s="119"/>
      <c r="CG64" s="119"/>
      <c r="CH64" s="119"/>
      <c r="CI64" s="119"/>
      <c r="CJ64" s="119"/>
      <c r="CK64" s="119"/>
      <c r="CL64" s="119"/>
      <c r="CM64" s="119"/>
      <c r="CN64" s="119"/>
      <c r="CO64" s="119"/>
      <c r="CP64" s="120"/>
      <c r="CQ64" s="121"/>
      <c r="CR64" s="122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38"/>
    </row>
    <row r="65" spans="1:108" s="6" customFormat="1" ht="30.75" customHeight="1">
      <c r="A65" s="38"/>
      <c r="B65" s="80" t="s">
        <v>173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1"/>
      <c r="AY65" s="115">
        <v>310</v>
      </c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7"/>
      <c r="BN65" s="118">
        <f>BN67+BN66</f>
        <v>468800</v>
      </c>
      <c r="BO65" s="119"/>
      <c r="BP65" s="119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120"/>
      <c r="CC65" s="118">
        <f>CC67+CC66</f>
        <v>468800</v>
      </c>
      <c r="CD65" s="119"/>
      <c r="CE65" s="119"/>
      <c r="CF65" s="119"/>
      <c r="CG65" s="119"/>
      <c r="CH65" s="119"/>
      <c r="CI65" s="119"/>
      <c r="CJ65" s="119"/>
      <c r="CK65" s="119"/>
      <c r="CL65" s="119"/>
      <c r="CM65" s="119"/>
      <c r="CN65" s="119"/>
      <c r="CO65" s="119"/>
      <c r="CP65" s="120"/>
      <c r="CQ65" s="121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38"/>
    </row>
    <row r="66" spans="1:108" s="6" customFormat="1" ht="15">
      <c r="A66" s="129" t="s">
        <v>164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1"/>
      <c r="AY66" s="132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4"/>
      <c r="BN66" s="123">
        <v>388800</v>
      </c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5"/>
      <c r="CC66" s="123">
        <v>388800</v>
      </c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5"/>
      <c r="CQ66" s="126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s="6" customFormat="1" ht="15">
      <c r="A67" s="129" t="s">
        <v>165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1"/>
      <c r="AY67" s="132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4"/>
      <c r="BN67" s="123">
        <v>80000</v>
      </c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5"/>
      <c r="CC67" s="123">
        <v>80000</v>
      </c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5"/>
      <c r="CQ67" s="126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8"/>
    </row>
    <row r="68" spans="1:108" s="6" customFormat="1" ht="30" customHeight="1">
      <c r="A68" s="38"/>
      <c r="B68" s="80" t="s">
        <v>127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1"/>
      <c r="AY68" s="115">
        <v>320</v>
      </c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7"/>
      <c r="BN68" s="118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20"/>
      <c r="CC68" s="118"/>
      <c r="CD68" s="119"/>
      <c r="CE68" s="119"/>
      <c r="CF68" s="119"/>
      <c r="CG68" s="119"/>
      <c r="CH68" s="119"/>
      <c r="CI68" s="119"/>
      <c r="CJ68" s="119"/>
      <c r="CK68" s="119"/>
      <c r="CL68" s="119"/>
      <c r="CM68" s="119"/>
      <c r="CN68" s="119"/>
      <c r="CO68" s="119"/>
      <c r="CP68" s="120"/>
      <c r="CQ68" s="121"/>
      <c r="CR68" s="122"/>
      <c r="CS68" s="122"/>
      <c r="CT68" s="122"/>
      <c r="CU68" s="122"/>
      <c r="CV68" s="122"/>
      <c r="CW68" s="122"/>
      <c r="CX68" s="122"/>
      <c r="CY68" s="122"/>
      <c r="CZ68" s="122"/>
      <c r="DA68" s="122"/>
      <c r="DB68" s="122"/>
      <c r="DC68" s="122"/>
      <c r="DD68" s="138"/>
    </row>
    <row r="69" spans="1:108" s="6" customFormat="1" ht="30" customHeight="1">
      <c r="A69" s="38"/>
      <c r="B69" s="80" t="s">
        <v>128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1"/>
      <c r="AY69" s="115">
        <v>330</v>
      </c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7"/>
      <c r="BN69" s="118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20"/>
      <c r="CC69" s="118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20"/>
      <c r="CQ69" s="121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38"/>
    </row>
    <row r="70" spans="1:108" s="6" customFormat="1" ht="32.25" customHeight="1">
      <c r="A70" s="38"/>
      <c r="B70" s="80" t="s">
        <v>172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1"/>
      <c r="AY70" s="115">
        <v>340</v>
      </c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7"/>
      <c r="BN70" s="118">
        <f>BN72+BN71</f>
        <v>1088400</v>
      </c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20"/>
      <c r="CC70" s="118">
        <f>CC72+CC71</f>
        <v>1088400</v>
      </c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20"/>
      <c r="CQ70" s="121"/>
      <c r="CR70" s="122"/>
      <c r="CS70" s="122"/>
      <c r="CT70" s="122"/>
      <c r="CU70" s="122"/>
      <c r="CV70" s="122"/>
      <c r="CW70" s="122"/>
      <c r="CX70" s="122"/>
      <c r="CY70" s="122"/>
      <c r="CZ70" s="122"/>
      <c r="DA70" s="122"/>
      <c r="DB70" s="122"/>
      <c r="DC70" s="122"/>
      <c r="DD70" s="138"/>
    </row>
    <row r="71" spans="1:108" s="6" customFormat="1" ht="15" customHeight="1">
      <c r="A71" s="129" t="s">
        <v>164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1"/>
      <c r="AY71" s="132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4"/>
      <c r="BN71" s="123">
        <f>CC71</f>
        <v>685200</v>
      </c>
      <c r="BO71" s="124"/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5"/>
      <c r="CC71" s="123">
        <f>585200+50000+50000</f>
        <v>685200</v>
      </c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5"/>
      <c r="CQ71" s="126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8"/>
    </row>
    <row r="72" spans="1:108" s="6" customFormat="1" ht="15" customHeight="1">
      <c r="A72" s="129" t="s">
        <v>165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1"/>
      <c r="AY72" s="132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4"/>
      <c r="BN72" s="123">
        <f>CC72</f>
        <v>403200</v>
      </c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5"/>
      <c r="CC72" s="123">
        <f>350000+93200-40000</f>
        <v>403200</v>
      </c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5"/>
      <c r="CQ72" s="126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s="6" customFormat="1" ht="15">
      <c r="A73" s="38"/>
      <c r="B73" s="80" t="s">
        <v>98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1"/>
      <c r="AY73" s="115">
        <v>500</v>
      </c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7"/>
      <c r="BN73" s="118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20"/>
      <c r="CC73" s="118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20"/>
      <c r="CQ73" s="121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38"/>
    </row>
    <row r="74" spans="1:108" s="6" customFormat="1" ht="14.25" customHeight="1">
      <c r="A74" s="38"/>
      <c r="B74" s="80" t="s">
        <v>1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1"/>
      <c r="AY74" s="115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7"/>
      <c r="BN74" s="118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20"/>
      <c r="CC74" s="118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20"/>
      <c r="CQ74" s="121"/>
      <c r="CR74" s="122"/>
      <c r="CS74" s="122"/>
      <c r="CT74" s="122"/>
      <c r="CU74" s="122"/>
      <c r="CV74" s="122"/>
      <c r="CW74" s="122"/>
      <c r="CX74" s="122"/>
      <c r="CY74" s="122"/>
      <c r="CZ74" s="122"/>
      <c r="DA74" s="122"/>
      <c r="DB74" s="122"/>
      <c r="DC74" s="122"/>
      <c r="DD74" s="138"/>
    </row>
    <row r="75" spans="1:108" s="6" customFormat="1" ht="30" customHeight="1">
      <c r="A75" s="38"/>
      <c r="B75" s="80" t="s">
        <v>125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1"/>
      <c r="AY75" s="115">
        <v>520</v>
      </c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7"/>
      <c r="BN75" s="118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20"/>
      <c r="CC75" s="118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20"/>
      <c r="CQ75" s="121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38"/>
    </row>
    <row r="76" spans="1:108" s="6" customFormat="1" ht="30" customHeight="1">
      <c r="A76" s="38"/>
      <c r="B76" s="80" t="s">
        <v>126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1"/>
      <c r="AY76" s="115">
        <v>530</v>
      </c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7"/>
      <c r="BN76" s="118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20"/>
      <c r="CC76" s="118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20"/>
      <c r="CQ76" s="121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38"/>
    </row>
    <row r="77" spans="1:108" s="6" customFormat="1" ht="15" customHeight="1">
      <c r="A77" s="38"/>
      <c r="B77" s="142" t="s">
        <v>25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3"/>
      <c r="AY77" s="115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7"/>
      <c r="BN77" s="118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20"/>
      <c r="CC77" s="118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20"/>
      <c r="CQ77" s="121"/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38"/>
    </row>
    <row r="78" spans="1:108" s="6" customFormat="1" ht="15">
      <c r="A78" s="38"/>
      <c r="B78" s="80" t="s">
        <v>26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1"/>
      <c r="AY78" s="115" t="s">
        <v>23</v>
      </c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7"/>
      <c r="BN78" s="118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20"/>
      <c r="CC78" s="118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20"/>
      <c r="CQ78" s="121"/>
      <c r="CR78" s="122"/>
      <c r="CS78" s="122"/>
      <c r="CT78" s="122"/>
      <c r="CU78" s="122"/>
      <c r="CV78" s="122"/>
      <c r="CW78" s="122"/>
      <c r="CX78" s="122"/>
      <c r="CY78" s="122"/>
      <c r="CZ78" s="122"/>
      <c r="DA78" s="122"/>
      <c r="DB78" s="122"/>
      <c r="DC78" s="122"/>
      <c r="DD78" s="138"/>
    </row>
    <row r="79" ht="22.5" customHeight="1"/>
    <row r="80" spans="1:61" ht="14.25" customHeight="1">
      <c r="A80" s="6" t="s">
        <v>136</v>
      </c>
      <c r="B80" s="6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</row>
    <row r="81" spans="1:61" ht="14.25" customHeight="1">
      <c r="A81" s="6" t="s">
        <v>132</v>
      </c>
      <c r="B81" s="6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</row>
    <row r="82" spans="1:108" ht="14.25" customHeight="1">
      <c r="A82" s="6" t="s">
        <v>104</v>
      </c>
      <c r="B82" s="6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CA82" s="169" t="s">
        <v>156</v>
      </c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</row>
    <row r="83" spans="1:108" s="2" customFormat="1" ht="12">
      <c r="A83" s="41"/>
      <c r="B83" s="41"/>
      <c r="BE83" s="170" t="s">
        <v>13</v>
      </c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CA83" s="170" t="s">
        <v>14</v>
      </c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</row>
    <row r="84" spans="1:108" ht="14.25" customHeight="1">
      <c r="A84" s="6" t="s">
        <v>137</v>
      </c>
      <c r="B84" s="6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</row>
    <row r="85" spans="1:108" ht="14.25" customHeight="1">
      <c r="A85" s="6" t="s">
        <v>138</v>
      </c>
      <c r="B85" s="6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</row>
    <row r="86" spans="1:108" ht="14.25" customHeight="1">
      <c r="A86" s="6" t="s">
        <v>139</v>
      </c>
      <c r="B86" s="6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</row>
    <row r="87" spans="1:108" s="2" customFormat="1" ht="12" customHeight="1">
      <c r="A87" s="41"/>
      <c r="B87" s="41"/>
      <c r="BE87" s="170" t="s">
        <v>13</v>
      </c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CA87" s="170" t="s">
        <v>14</v>
      </c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</row>
    <row r="88" spans="1:108" ht="14.25" customHeight="1">
      <c r="A88" s="6" t="s">
        <v>140</v>
      </c>
      <c r="B88" s="6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</row>
    <row r="89" spans="1:108" ht="14.25" customHeight="1">
      <c r="A89" s="6" t="s">
        <v>138</v>
      </c>
      <c r="B89" s="6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CA89" s="169" t="s">
        <v>174</v>
      </c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</row>
    <row r="90" spans="1:108" ht="16.5" customHeight="1">
      <c r="A90" s="6"/>
      <c r="B90" s="6"/>
      <c r="BE90" s="170" t="s">
        <v>13</v>
      </c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2"/>
      <c r="BZ90" s="2"/>
      <c r="CA90" s="170" t="s">
        <v>14</v>
      </c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</row>
    <row r="91" spans="1:108" s="46" customFormat="1" ht="13.5" customHeight="1">
      <c r="A91" s="45" t="s">
        <v>91</v>
      </c>
      <c r="B91" s="45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CA91" s="171" t="s">
        <v>174</v>
      </c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</row>
    <row r="92" spans="1:108" s="2" customFormat="1" ht="13.5" customHeight="1">
      <c r="A92" s="41"/>
      <c r="B92" s="41"/>
      <c r="BE92" s="170" t="s">
        <v>13</v>
      </c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CA92" s="170" t="s">
        <v>14</v>
      </c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</row>
    <row r="93" spans="1:35" s="46" customFormat="1" ht="12" customHeight="1">
      <c r="A93" s="45" t="s">
        <v>92</v>
      </c>
      <c r="B93" s="45"/>
      <c r="G93" s="172" t="s">
        <v>175</v>
      </c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</row>
    <row r="94" s="46" customFormat="1" ht="25.5" customHeight="1"/>
    <row r="95" spans="2:36" s="46" customFormat="1" ht="12" customHeight="1">
      <c r="B95" s="47" t="s">
        <v>2</v>
      </c>
      <c r="C95" s="173" t="s">
        <v>149</v>
      </c>
      <c r="D95" s="173"/>
      <c r="E95" s="173"/>
      <c r="F95" s="173"/>
      <c r="G95" s="46" t="s">
        <v>2</v>
      </c>
      <c r="J95" s="173" t="s">
        <v>152</v>
      </c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4">
        <v>20</v>
      </c>
      <c r="AC95" s="174"/>
      <c r="AD95" s="174"/>
      <c r="AE95" s="174"/>
      <c r="AF95" s="175" t="s">
        <v>160</v>
      </c>
      <c r="AG95" s="175"/>
      <c r="AH95" s="175"/>
      <c r="AI95" s="175"/>
      <c r="AJ95" s="46" t="s">
        <v>3</v>
      </c>
    </row>
    <row r="96" s="46" customFormat="1" ht="3" customHeight="1"/>
  </sheetData>
  <sheetProtection/>
  <mergeCells count="393">
    <mergeCell ref="A34:AX34"/>
    <mergeCell ref="AY34:BM34"/>
    <mergeCell ref="BN34:CB34"/>
    <mergeCell ref="CC34:CP34"/>
    <mergeCell ref="CQ34:DB34"/>
    <mergeCell ref="BN35:CB35"/>
    <mergeCell ref="CC66:CP66"/>
    <mergeCell ref="CQ66:DD66"/>
    <mergeCell ref="A31:AX31"/>
    <mergeCell ref="AY31:BM31"/>
    <mergeCell ref="BN31:CB31"/>
    <mergeCell ref="CC31:CP31"/>
    <mergeCell ref="AY38:BM38"/>
    <mergeCell ref="BN38:CB38"/>
    <mergeCell ref="CC38:CP38"/>
    <mergeCell ref="CQ38:DD38"/>
    <mergeCell ref="BE92:BX92"/>
    <mergeCell ref="CA92:DD92"/>
    <mergeCell ref="G93:AI93"/>
    <mergeCell ref="C95:F95"/>
    <mergeCell ref="J95:AA95"/>
    <mergeCell ref="AB95:AE95"/>
    <mergeCell ref="AF95:AI95"/>
    <mergeCell ref="BE86:BX86"/>
    <mergeCell ref="CA86:DD86"/>
    <mergeCell ref="CA91:DD91"/>
    <mergeCell ref="BE89:BX89"/>
    <mergeCell ref="CA89:DD89"/>
    <mergeCell ref="BE90:BX90"/>
    <mergeCell ref="CA90:DD90"/>
    <mergeCell ref="BE91:BX91"/>
    <mergeCell ref="BE87:BX87"/>
    <mergeCell ref="CA87:DD87"/>
    <mergeCell ref="BE83:BX83"/>
    <mergeCell ref="CA83:DD83"/>
    <mergeCell ref="BN14:CB14"/>
    <mergeCell ref="CQ13:DD13"/>
    <mergeCell ref="CQ14:DD14"/>
    <mergeCell ref="CQ15:DD15"/>
    <mergeCell ref="BN13:CB13"/>
    <mergeCell ref="CC14:CP14"/>
    <mergeCell ref="CQ18:DD18"/>
    <mergeCell ref="CC15:CP15"/>
    <mergeCell ref="CQ10:DD10"/>
    <mergeCell ref="CC10:CP10"/>
    <mergeCell ref="CC11:CP11"/>
    <mergeCell ref="AY16:BM16"/>
    <mergeCell ref="AY8:BM8"/>
    <mergeCell ref="BE82:BX82"/>
    <mergeCell ref="CA82:DD82"/>
    <mergeCell ref="CC13:CP13"/>
    <mergeCell ref="CC17:CP17"/>
    <mergeCell ref="CQ17:DD17"/>
    <mergeCell ref="B60:AX60"/>
    <mergeCell ref="AY60:BM60"/>
    <mergeCell ref="BN15:CB15"/>
    <mergeCell ref="AY57:BM57"/>
    <mergeCell ref="CQ11:DD11"/>
    <mergeCell ref="CC12:CP12"/>
    <mergeCell ref="CQ16:DD16"/>
    <mergeCell ref="CC16:CP16"/>
    <mergeCell ref="CC18:CP18"/>
    <mergeCell ref="A22:AX22"/>
    <mergeCell ref="B17:AX17"/>
    <mergeCell ref="B28:AX28"/>
    <mergeCell ref="AY48:BM48"/>
    <mergeCell ref="BN8:CB8"/>
    <mergeCell ref="B78:AX78"/>
    <mergeCell ref="AY78:BM78"/>
    <mergeCell ref="B33:AX33"/>
    <mergeCell ref="B77:AX77"/>
    <mergeCell ref="AY77:BM77"/>
    <mergeCell ref="B59:AX59"/>
    <mergeCell ref="B15:AX15"/>
    <mergeCell ref="B12:AX12"/>
    <mergeCell ref="B13:AX13"/>
    <mergeCell ref="AY13:BM13"/>
    <mergeCell ref="AY15:BM15"/>
    <mergeCell ref="AY12:BM12"/>
    <mergeCell ref="CC63:CP63"/>
    <mergeCell ref="B63:AX63"/>
    <mergeCell ref="BN61:CB61"/>
    <mergeCell ref="BN63:CB63"/>
    <mergeCell ref="BN60:CB60"/>
    <mergeCell ref="BN58:CB58"/>
    <mergeCell ref="CC58:CP58"/>
    <mergeCell ref="CC61:CP61"/>
    <mergeCell ref="AY63:BM63"/>
    <mergeCell ref="AY59:BM59"/>
    <mergeCell ref="B6:AX6"/>
    <mergeCell ref="B14:AX14"/>
    <mergeCell ref="B7:AX7"/>
    <mergeCell ref="AY7:BM7"/>
    <mergeCell ref="AY11:BM11"/>
    <mergeCell ref="B9:AX9"/>
    <mergeCell ref="B10:AX10"/>
    <mergeCell ref="AY10:BM10"/>
    <mergeCell ref="AY14:BM14"/>
    <mergeCell ref="B8:AX8"/>
    <mergeCell ref="CC78:CP78"/>
    <mergeCell ref="B56:AX56"/>
    <mergeCell ref="AY56:BM56"/>
    <mergeCell ref="CC56:CP56"/>
    <mergeCell ref="B57:AX57"/>
    <mergeCell ref="AY58:BM58"/>
    <mergeCell ref="CC57:CP57"/>
    <mergeCell ref="BN78:CB78"/>
    <mergeCell ref="BN77:CB77"/>
    <mergeCell ref="BN59:CB59"/>
    <mergeCell ref="AY6:BM6"/>
    <mergeCell ref="CC6:CP6"/>
    <mergeCell ref="BN7:CB7"/>
    <mergeCell ref="BN11:CB11"/>
    <mergeCell ref="CC7:CP7"/>
    <mergeCell ref="BN9:CB9"/>
    <mergeCell ref="CC8:CP8"/>
    <mergeCell ref="BN12:CB12"/>
    <mergeCell ref="BN57:CB57"/>
    <mergeCell ref="BN10:CB10"/>
    <mergeCell ref="B19:AX19"/>
    <mergeCell ref="B21:AX21"/>
    <mergeCell ref="AY19:BM19"/>
    <mergeCell ref="B18:AX18"/>
    <mergeCell ref="AY21:BM21"/>
    <mergeCell ref="B20:AX20"/>
    <mergeCell ref="AY20:BM20"/>
    <mergeCell ref="CC26:CP26"/>
    <mergeCell ref="AY28:BM28"/>
    <mergeCell ref="B27:AX27"/>
    <mergeCell ref="AY27:BM27"/>
    <mergeCell ref="B25:AX25"/>
    <mergeCell ref="AY25:BM25"/>
    <mergeCell ref="B26:AX26"/>
    <mergeCell ref="AY26:BM26"/>
    <mergeCell ref="BN26:CB26"/>
    <mergeCell ref="BN27:CB27"/>
    <mergeCell ref="BN28:CB28"/>
    <mergeCell ref="AY42:BM42"/>
    <mergeCell ref="B41:AX41"/>
    <mergeCell ref="AY41:BM41"/>
    <mergeCell ref="B40:AX40"/>
    <mergeCell ref="AY40:BM40"/>
    <mergeCell ref="AY33:BM33"/>
    <mergeCell ref="A38:AX38"/>
    <mergeCell ref="B35:AX35"/>
    <mergeCell ref="AY35:BM35"/>
    <mergeCell ref="CC42:CP42"/>
    <mergeCell ref="BN42:CB42"/>
    <mergeCell ref="BN44:CB44"/>
    <mergeCell ref="CC41:CP41"/>
    <mergeCell ref="B44:AX44"/>
    <mergeCell ref="AY44:BM44"/>
    <mergeCell ref="B42:AX42"/>
    <mergeCell ref="BN43:CB43"/>
    <mergeCell ref="CC43:CP43"/>
    <mergeCell ref="CC48:CP48"/>
    <mergeCell ref="B46:AX46"/>
    <mergeCell ref="AY46:BM46"/>
    <mergeCell ref="CC46:CP46"/>
    <mergeCell ref="BN46:CB46"/>
    <mergeCell ref="BN48:CB48"/>
    <mergeCell ref="B48:AX48"/>
    <mergeCell ref="B49:AX49"/>
    <mergeCell ref="AY49:BM49"/>
    <mergeCell ref="CC49:CP49"/>
    <mergeCell ref="BN49:CB49"/>
    <mergeCell ref="B54:AX54"/>
    <mergeCell ref="AY54:BM54"/>
    <mergeCell ref="CC54:CP54"/>
    <mergeCell ref="B52:AX52"/>
    <mergeCell ref="AY52:BM52"/>
    <mergeCell ref="CC52:CP52"/>
    <mergeCell ref="BN54:CB54"/>
    <mergeCell ref="B55:AX55"/>
    <mergeCell ref="AY55:BM55"/>
    <mergeCell ref="CC55:CP55"/>
    <mergeCell ref="B64:AX64"/>
    <mergeCell ref="AY64:BM64"/>
    <mergeCell ref="CC64:CP64"/>
    <mergeCell ref="B61:AX61"/>
    <mergeCell ref="AY61:BM61"/>
    <mergeCell ref="B58:AX58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BN16:CB16"/>
    <mergeCell ref="BN19:CB19"/>
    <mergeCell ref="BN17:CB17"/>
    <mergeCell ref="BN18:CB18"/>
    <mergeCell ref="CC73:CP73"/>
    <mergeCell ref="CC70:CP70"/>
    <mergeCell ref="CC19:CP19"/>
    <mergeCell ref="BN20:CB20"/>
    <mergeCell ref="BN55:CB55"/>
    <mergeCell ref="CC28:CP28"/>
    <mergeCell ref="CC77:CP77"/>
    <mergeCell ref="CC59:CP59"/>
    <mergeCell ref="CC60:CP60"/>
    <mergeCell ref="CC65:CP65"/>
    <mergeCell ref="CQ41:DD41"/>
    <mergeCell ref="CQ42:DD42"/>
    <mergeCell ref="CQ55:DD55"/>
    <mergeCell ref="CQ56:DD56"/>
    <mergeCell ref="CQ54:DD54"/>
    <mergeCell ref="CQ57:DD57"/>
    <mergeCell ref="CQ19:DD19"/>
    <mergeCell ref="CC20:CP20"/>
    <mergeCell ref="CC40:CP40"/>
    <mergeCell ref="BN41:CB41"/>
    <mergeCell ref="BN40:CB40"/>
    <mergeCell ref="CC25:CP25"/>
    <mergeCell ref="BN21:CB21"/>
    <mergeCell ref="CQ33:DD33"/>
    <mergeCell ref="CC33:CP33"/>
    <mergeCell ref="CC27:CP27"/>
    <mergeCell ref="AY17:BM17"/>
    <mergeCell ref="AY18:BM18"/>
    <mergeCell ref="BN25:CB25"/>
    <mergeCell ref="BN33:CB33"/>
    <mergeCell ref="CQ44:DD44"/>
    <mergeCell ref="BN56:CB56"/>
    <mergeCell ref="CQ52:DD52"/>
    <mergeCell ref="CQ46:DD46"/>
    <mergeCell ref="CQ48:DD48"/>
    <mergeCell ref="CQ49:DD49"/>
    <mergeCell ref="CQ68:DD68"/>
    <mergeCell ref="CQ64:DD64"/>
    <mergeCell ref="CQ65:DD65"/>
    <mergeCell ref="CQ61:DD61"/>
    <mergeCell ref="CQ63:DD63"/>
    <mergeCell ref="CQ60:DD60"/>
    <mergeCell ref="CQ59:DD59"/>
    <mergeCell ref="CQ7:DD7"/>
    <mergeCell ref="CC4:DD4"/>
    <mergeCell ref="CC35:CP35"/>
    <mergeCell ref="CC5:CP5"/>
    <mergeCell ref="CQ8:DD8"/>
    <mergeCell ref="CQ9:DD9"/>
    <mergeCell ref="CC21:CP21"/>
    <mergeCell ref="CQ27:DD27"/>
    <mergeCell ref="CQ28:DD28"/>
    <mergeCell ref="CQ78:DD78"/>
    <mergeCell ref="CQ69:DD69"/>
    <mergeCell ref="CQ76:DD76"/>
    <mergeCell ref="CQ75:DD75"/>
    <mergeCell ref="CQ73:DD73"/>
    <mergeCell ref="CQ70:DD70"/>
    <mergeCell ref="CQ77:DD77"/>
    <mergeCell ref="CQ58:DD58"/>
    <mergeCell ref="CQ25:DD25"/>
    <mergeCell ref="CQ26:DD26"/>
    <mergeCell ref="CQ35:DD35"/>
    <mergeCell ref="CQ40:DD40"/>
    <mergeCell ref="CQ20:DD20"/>
    <mergeCell ref="CQ21:DD21"/>
    <mergeCell ref="CQ29:DD29"/>
    <mergeCell ref="CQ32:DD32"/>
    <mergeCell ref="CQ22:DD22"/>
    <mergeCell ref="CC69:CP69"/>
    <mergeCell ref="BN64:CB64"/>
    <mergeCell ref="BN65:CB65"/>
    <mergeCell ref="CC68:CP68"/>
    <mergeCell ref="B65:AX65"/>
    <mergeCell ref="AY65:BM65"/>
    <mergeCell ref="AY69:BM69"/>
    <mergeCell ref="A66:AX66"/>
    <mergeCell ref="AY66:BM66"/>
    <mergeCell ref="BN66:CB66"/>
    <mergeCell ref="BN70:CB70"/>
    <mergeCell ref="AY70:BM70"/>
    <mergeCell ref="AY74:BM74"/>
    <mergeCell ref="BN74:CB74"/>
    <mergeCell ref="B74:AX74"/>
    <mergeCell ref="B70:AX70"/>
    <mergeCell ref="BN73:CB73"/>
    <mergeCell ref="A72:AX72"/>
    <mergeCell ref="AY72:BM72"/>
    <mergeCell ref="BN72:CB72"/>
    <mergeCell ref="A2:DD2"/>
    <mergeCell ref="B16:AX16"/>
    <mergeCell ref="CQ74:DD74"/>
    <mergeCell ref="B68:AX68"/>
    <mergeCell ref="AY68:BM68"/>
    <mergeCell ref="BN68:CB68"/>
    <mergeCell ref="B69:AX69"/>
    <mergeCell ref="BN69:CB69"/>
    <mergeCell ref="B73:AX73"/>
    <mergeCell ref="AY73:BM73"/>
    <mergeCell ref="AY32:BM32"/>
    <mergeCell ref="B75:AX75"/>
    <mergeCell ref="AY75:BM75"/>
    <mergeCell ref="CC75:CP75"/>
    <mergeCell ref="B76:AX76"/>
    <mergeCell ref="AY76:BM76"/>
    <mergeCell ref="BN76:CB76"/>
    <mergeCell ref="CC76:CP76"/>
    <mergeCell ref="BN75:CB75"/>
    <mergeCell ref="CC74:CP74"/>
    <mergeCell ref="BN29:CB29"/>
    <mergeCell ref="BN30:CB30"/>
    <mergeCell ref="BN32:CB32"/>
    <mergeCell ref="CC29:CP29"/>
    <mergeCell ref="CC30:CP30"/>
    <mergeCell ref="CC32:CP32"/>
    <mergeCell ref="CQ30:DD30"/>
    <mergeCell ref="A37:AX37"/>
    <mergeCell ref="A39:AX39"/>
    <mergeCell ref="AY36:BM36"/>
    <mergeCell ref="AY37:BM37"/>
    <mergeCell ref="AY39:BM39"/>
    <mergeCell ref="BN36:CB36"/>
    <mergeCell ref="BN37:CB37"/>
    <mergeCell ref="BN39:CB39"/>
    <mergeCell ref="A30:AX30"/>
    <mergeCell ref="CC36:CP36"/>
    <mergeCell ref="CC37:CP37"/>
    <mergeCell ref="CC39:CP39"/>
    <mergeCell ref="CQ36:DD36"/>
    <mergeCell ref="CQ37:DD37"/>
    <mergeCell ref="CQ39:DD39"/>
    <mergeCell ref="B36:AX36"/>
    <mergeCell ref="A23:AX23"/>
    <mergeCell ref="A24:AX24"/>
    <mergeCell ref="AY22:BM22"/>
    <mergeCell ref="AY23:BM23"/>
    <mergeCell ref="AY24:BM24"/>
    <mergeCell ref="B29:AX29"/>
    <mergeCell ref="A32:AX32"/>
    <mergeCell ref="AY29:BM29"/>
    <mergeCell ref="AY30:BM30"/>
    <mergeCell ref="BN22:CB22"/>
    <mergeCell ref="BN23:CB23"/>
    <mergeCell ref="BN24:CB24"/>
    <mergeCell ref="CC22:CP22"/>
    <mergeCell ref="CC23:CP23"/>
    <mergeCell ref="CC24:CP24"/>
    <mergeCell ref="CQ23:DD23"/>
    <mergeCell ref="CQ24:DD24"/>
    <mergeCell ref="A47:AX47"/>
    <mergeCell ref="AY47:BM47"/>
    <mergeCell ref="BN47:CB47"/>
    <mergeCell ref="CC47:CP47"/>
    <mergeCell ref="CQ47:DD47"/>
    <mergeCell ref="A43:AX43"/>
    <mergeCell ref="AY43:BM43"/>
    <mergeCell ref="CQ31:DD31"/>
    <mergeCell ref="CC53:CP53"/>
    <mergeCell ref="CQ53:DD53"/>
    <mergeCell ref="CQ43:DD43"/>
    <mergeCell ref="A45:AX45"/>
    <mergeCell ref="AY45:BM45"/>
    <mergeCell ref="BN45:CB45"/>
    <mergeCell ref="CC45:CP45"/>
    <mergeCell ref="CQ45:DD45"/>
    <mergeCell ref="CC44:CP44"/>
    <mergeCell ref="BN52:CB52"/>
    <mergeCell ref="CC67:CP67"/>
    <mergeCell ref="CQ67:DD67"/>
    <mergeCell ref="A51:AX51"/>
    <mergeCell ref="AY51:BM51"/>
    <mergeCell ref="BN51:CB51"/>
    <mergeCell ref="CC51:CP51"/>
    <mergeCell ref="CQ51:DD51"/>
    <mergeCell ref="A53:AX53"/>
    <mergeCell ref="AY53:BM53"/>
    <mergeCell ref="BN53:CB53"/>
    <mergeCell ref="CC71:CP71"/>
    <mergeCell ref="CQ71:DD71"/>
    <mergeCell ref="A62:AX62"/>
    <mergeCell ref="AY62:BM62"/>
    <mergeCell ref="BN62:CB62"/>
    <mergeCell ref="CC62:CP62"/>
    <mergeCell ref="CQ62:DD62"/>
    <mergeCell ref="A67:AX67"/>
    <mergeCell ref="AY67:BM67"/>
    <mergeCell ref="BN67:CB67"/>
    <mergeCell ref="A50:AX50"/>
    <mergeCell ref="AY50:BM50"/>
    <mergeCell ref="BN50:CB50"/>
    <mergeCell ref="CC50:CP50"/>
    <mergeCell ref="CQ50:DB50"/>
    <mergeCell ref="CC72:CP72"/>
    <mergeCell ref="CQ72:DD72"/>
    <mergeCell ref="A71:AX71"/>
    <mergeCell ref="AY71:BM71"/>
    <mergeCell ref="BN71:CB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2013-02-05T23:24:27Z</cp:lastPrinted>
  <dcterms:created xsi:type="dcterms:W3CDTF">2010-11-26T07:12:57Z</dcterms:created>
  <dcterms:modified xsi:type="dcterms:W3CDTF">2013-02-05T23:30:20Z</dcterms:modified>
  <cp:category/>
  <cp:version/>
  <cp:contentType/>
  <cp:contentStatus/>
</cp:coreProperties>
</file>